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xime\Desktop\maxime\Campagnol\Scouts_2015-2016\Q2\24H\"/>
    </mc:Choice>
  </mc:AlternateContent>
  <bookViews>
    <workbookView xWindow="0" yWindow="0" windowWidth="10188" windowHeight="6792" activeTab="2"/>
  </bookViews>
  <sheets>
    <sheet name="Temps" sheetId="2" r:id="rId1"/>
    <sheet name="Moyenne indiv." sheetId="1" r:id="rId2"/>
    <sheet name="Moyenne Troupe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I3" i="1" l="1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l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l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l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F4" i="1" l="1"/>
  <c r="H4" i="1"/>
  <c r="D4" i="1"/>
  <c r="E4" i="1" s="1"/>
  <c r="G4" i="1"/>
  <c r="F11" i="1" l="1"/>
  <c r="H11" i="1"/>
  <c r="D11" i="1"/>
  <c r="G11" i="1"/>
  <c r="F25" i="1"/>
  <c r="G25" i="1"/>
  <c r="D25" i="1"/>
  <c r="H25" i="1"/>
  <c r="F13" i="1"/>
  <c r="G13" i="1"/>
  <c r="D13" i="1"/>
  <c r="H13" i="1"/>
  <c r="G16" i="1"/>
  <c r="F16" i="1"/>
  <c r="D16" i="1"/>
  <c r="H16" i="1"/>
  <c r="G6" i="1"/>
  <c r="F6" i="1"/>
  <c r="D6" i="1"/>
  <c r="H6" i="1"/>
  <c r="F9" i="1"/>
  <c r="H9" i="1"/>
  <c r="D9" i="1"/>
  <c r="G9" i="1"/>
  <c r="G19" i="1"/>
  <c r="D19" i="1"/>
  <c r="H19" i="1"/>
  <c r="F19" i="1"/>
  <c r="G24" i="1"/>
  <c r="F24" i="1"/>
  <c r="D24" i="1"/>
  <c r="H24" i="1"/>
  <c r="G40" i="1"/>
  <c r="H40" i="1"/>
  <c r="F40" i="1"/>
  <c r="D40" i="1"/>
  <c r="E40" i="1" s="1"/>
  <c r="I40" i="1" s="1"/>
  <c r="G31" i="1"/>
  <c r="F31" i="1"/>
  <c r="D31" i="1"/>
  <c r="H31" i="1"/>
  <c r="G30" i="1"/>
  <c r="F30" i="1"/>
  <c r="D30" i="1"/>
  <c r="H30" i="1"/>
  <c r="I4" i="1"/>
  <c r="F23" i="1"/>
  <c r="G23" i="1"/>
  <c r="D23" i="1"/>
  <c r="E23" i="1" s="1"/>
  <c r="I23" i="1" s="1"/>
  <c r="H23" i="1"/>
  <c r="F21" i="1"/>
  <c r="H21" i="1"/>
  <c r="D21" i="1"/>
  <c r="G21" i="1"/>
  <c r="G35" i="1"/>
  <c r="D35" i="1"/>
  <c r="F35" i="1"/>
  <c r="H35" i="1"/>
  <c r="F17" i="1"/>
  <c r="G17" i="1"/>
  <c r="H17" i="1"/>
  <c r="D17" i="1"/>
  <c r="F42" i="1"/>
  <c r="D42" i="1"/>
  <c r="H42" i="1"/>
  <c r="G42" i="1"/>
  <c r="F12" i="1"/>
  <c r="H12" i="1"/>
  <c r="D12" i="1"/>
  <c r="G12" i="1"/>
  <c r="F37" i="1"/>
  <c r="H37" i="1"/>
  <c r="D37" i="1"/>
  <c r="G37" i="1"/>
  <c r="F15" i="1"/>
  <c r="H15" i="1"/>
  <c r="D15" i="1"/>
  <c r="G15" i="1"/>
  <c r="F14" i="1"/>
  <c r="H14" i="1"/>
  <c r="D14" i="1"/>
  <c r="G14" i="1"/>
  <c r="F7" i="1"/>
  <c r="H7" i="1"/>
  <c r="G7" i="1"/>
  <c r="D7" i="1"/>
  <c r="G45" i="1"/>
  <c r="F45" i="1"/>
  <c r="D45" i="1"/>
  <c r="E45" i="1" s="1"/>
  <c r="I45" i="1" s="1"/>
  <c r="H45" i="1"/>
  <c r="G29" i="1"/>
  <c r="D29" i="1"/>
  <c r="H29" i="1"/>
  <c r="F29" i="1"/>
  <c r="G32" i="1"/>
  <c r="D32" i="1"/>
  <c r="F32" i="1"/>
  <c r="H32" i="1"/>
  <c r="G38" i="1"/>
  <c r="D38" i="1"/>
  <c r="F38" i="1"/>
  <c r="H38" i="1"/>
  <c r="G41" i="1"/>
  <c r="H41" i="1"/>
  <c r="F41" i="1"/>
  <c r="D41" i="1"/>
  <c r="G27" i="1"/>
  <c r="F27" i="1"/>
  <c r="D27" i="1"/>
  <c r="E27" i="1" s="1"/>
  <c r="I27" i="1" s="1"/>
  <c r="H27" i="1"/>
  <c r="F5" i="1"/>
  <c r="D5" i="1"/>
  <c r="H5" i="1"/>
  <c r="G5" i="1"/>
  <c r="F18" i="1"/>
  <c r="G18" i="1"/>
  <c r="D18" i="1"/>
  <c r="E18" i="1" s="1"/>
  <c r="I18" i="1" s="1"/>
  <c r="H18" i="1"/>
  <c r="G36" i="1"/>
  <c r="F36" i="1"/>
  <c r="D36" i="1"/>
  <c r="E36" i="1" s="1"/>
  <c r="I36" i="1" s="1"/>
  <c r="H36" i="1"/>
  <c r="G20" i="1"/>
  <c r="D20" i="1"/>
  <c r="H20" i="1"/>
  <c r="F20" i="1"/>
  <c r="G44" i="1"/>
  <c r="D44" i="1"/>
  <c r="F44" i="1"/>
  <c r="H44" i="1"/>
  <c r="G33" i="1"/>
  <c r="D33" i="1"/>
  <c r="F33" i="1"/>
  <c r="H33" i="1"/>
  <c r="F10" i="1"/>
  <c r="G10" i="1"/>
  <c r="D10" i="1"/>
  <c r="H10" i="1"/>
  <c r="G28" i="1"/>
  <c r="D28" i="1"/>
  <c r="H28" i="1"/>
  <c r="F28" i="1"/>
  <c r="G34" i="1"/>
  <c r="F34" i="1"/>
  <c r="D34" i="1"/>
  <c r="H34" i="1"/>
  <c r="G8" i="1"/>
  <c r="D8" i="1"/>
  <c r="H8" i="1"/>
  <c r="F8" i="1"/>
  <c r="G43" i="1"/>
  <c r="F43" i="1"/>
  <c r="D43" i="1"/>
  <c r="H43" i="1"/>
  <c r="G22" i="1"/>
  <c r="H22" i="1"/>
  <c r="F22" i="1"/>
  <c r="D22" i="1"/>
  <c r="G39" i="1"/>
  <c r="H39" i="1"/>
  <c r="F39" i="1"/>
  <c r="D39" i="1"/>
  <c r="G26" i="1"/>
  <c r="D26" i="1"/>
  <c r="F26" i="1"/>
  <c r="H26" i="1"/>
  <c r="E26" i="1" l="1"/>
  <c r="I26" i="1" s="1"/>
  <c r="E8" i="1"/>
  <c r="I8" i="1" s="1"/>
  <c r="E28" i="1"/>
  <c r="I28" i="1" s="1"/>
  <c r="E33" i="1"/>
  <c r="I33" i="1" s="1"/>
  <c r="E14" i="1"/>
  <c r="I14" i="1" s="1"/>
  <c r="E15" i="1"/>
  <c r="I15" i="1" s="1"/>
  <c r="E37" i="1"/>
  <c r="I37" i="1" s="1"/>
  <c r="E12" i="1"/>
  <c r="I12" i="1" s="1"/>
  <c r="E21" i="1"/>
  <c r="I21" i="1" s="1"/>
  <c r="E44" i="1"/>
  <c r="I44" i="1" s="1"/>
  <c r="E38" i="1"/>
  <c r="I38" i="1" s="1"/>
  <c r="E32" i="1"/>
  <c r="I32" i="1" s="1"/>
  <c r="E35" i="1"/>
  <c r="I35" i="1" s="1"/>
  <c r="E9" i="1"/>
  <c r="I9" i="1" s="1"/>
  <c r="E11" i="1"/>
  <c r="I11" i="1" s="1"/>
  <c r="E5" i="1"/>
  <c r="I5" i="1" s="1"/>
  <c r="E42" i="1"/>
  <c r="I42" i="1" s="1"/>
  <c r="E31" i="1"/>
  <c r="I31" i="1" s="1"/>
  <c r="E24" i="1"/>
  <c r="I24" i="1" s="1"/>
  <c r="E16" i="1"/>
  <c r="I16" i="1" s="1"/>
  <c r="E39" i="1"/>
  <c r="I39" i="1" s="1"/>
  <c r="E22" i="1"/>
  <c r="I22" i="1" s="1"/>
  <c r="E19" i="1"/>
  <c r="I19" i="1" s="1"/>
  <c r="E20" i="1"/>
  <c r="I20" i="1" s="1"/>
  <c r="E29" i="1"/>
  <c r="I29" i="1" s="1"/>
  <c r="E30" i="1"/>
  <c r="I30" i="1" s="1"/>
  <c r="E6" i="1"/>
  <c r="E13" i="1"/>
  <c r="I13" i="1" s="1"/>
  <c r="E25" i="1"/>
  <c r="I25" i="1" s="1"/>
  <c r="E43" i="1"/>
  <c r="I43" i="1" s="1"/>
  <c r="E34" i="1"/>
  <c r="I34" i="1" s="1"/>
  <c r="E10" i="1"/>
  <c r="I10" i="1" s="1"/>
  <c r="E41" i="1"/>
  <c r="I41" i="1" s="1"/>
  <c r="E7" i="1"/>
  <c r="I7" i="1" s="1"/>
  <c r="E17" i="1"/>
  <c r="I17" i="1" s="1"/>
  <c r="I6" i="1" l="1"/>
</calcChain>
</file>

<file path=xl/sharedStrings.xml><?xml version="1.0" encoding="utf-8"?>
<sst xmlns="http://schemas.openxmlformats.org/spreadsheetml/2006/main" count="416" uniqueCount="90">
  <si>
    <t xml:space="preserve">Moyenne </t>
  </si>
  <si>
    <t>Meilleur temps</t>
  </si>
  <si>
    <t>Pire temps</t>
  </si>
  <si>
    <t>Temps perdu</t>
  </si>
  <si>
    <t>Total Km</t>
  </si>
  <si>
    <t xml:space="preserve">                           Infos général : Vélo 102</t>
  </si>
  <si>
    <t xml:space="preserve">Nombre de tours </t>
  </si>
  <si>
    <t>Moyenne (sans les problèmes)</t>
  </si>
  <si>
    <t xml:space="preserve">  24H Vélo du bois de la cambre : Troupe du Campagnol</t>
  </si>
  <si>
    <t>Totem</t>
  </si>
  <si>
    <t>Temps</t>
  </si>
  <si>
    <t>Bengali</t>
  </si>
  <si>
    <t>Bassaris</t>
  </si>
  <si>
    <t>Wipsy Chef</t>
  </si>
  <si>
    <t>Panthère</t>
  </si>
  <si>
    <t>Bandit</t>
  </si>
  <si>
    <t>Choussinga</t>
  </si>
  <si>
    <t>Choucas</t>
  </si>
  <si>
    <t>Chico</t>
  </si>
  <si>
    <t>Suricate</t>
  </si>
  <si>
    <t>Mara</t>
  </si>
  <si>
    <t>Dingo</t>
  </si>
  <si>
    <t>Hermine</t>
  </si>
  <si>
    <t>Wipsy</t>
  </si>
  <si>
    <t>Zoro</t>
  </si>
  <si>
    <t>Sika</t>
  </si>
  <si>
    <t>Pinto</t>
  </si>
  <si>
    <t>Agouti</t>
  </si>
  <si>
    <t>Bassenji</t>
  </si>
  <si>
    <t>Impala</t>
  </si>
  <si>
    <t>Slougy</t>
  </si>
  <si>
    <t>Munjac</t>
  </si>
  <si>
    <t>Walaby</t>
  </si>
  <si>
    <t>Akita</t>
  </si>
  <si>
    <t>Touraco</t>
  </si>
  <si>
    <t>Genette</t>
  </si>
  <si>
    <t>Once</t>
  </si>
  <si>
    <t>alopex</t>
  </si>
  <si>
    <t>sonderling</t>
  </si>
  <si>
    <t>Cabri</t>
  </si>
  <si>
    <t>chirou</t>
  </si>
  <si>
    <t>Douroucouli</t>
  </si>
  <si>
    <t>titouan</t>
  </si>
  <si>
    <t>ochapi</t>
  </si>
  <si>
    <t>Hers</t>
  </si>
  <si>
    <t>laurent</t>
  </si>
  <si>
    <t xml:space="preserve">saint mich </t>
  </si>
  <si>
    <t>Yves Debry</t>
  </si>
  <si>
    <t>Cariacou</t>
  </si>
  <si>
    <t>patrick</t>
  </si>
  <si>
    <t>J-F</t>
  </si>
  <si>
    <t>j-l</t>
  </si>
  <si>
    <t>chico</t>
  </si>
  <si>
    <t>sika</t>
  </si>
  <si>
    <t>walaby</t>
  </si>
  <si>
    <t>zoro</t>
  </si>
  <si>
    <t>touraco</t>
  </si>
  <si>
    <t>hermine</t>
  </si>
  <si>
    <t>Renardeau</t>
  </si>
  <si>
    <t>Heure</t>
  </si>
  <si>
    <t>Tour de chauffe</t>
  </si>
  <si>
    <t>Problème</t>
  </si>
  <si>
    <t>Prob. Roues</t>
  </si>
  <si>
    <t>Pierre</t>
  </si>
  <si>
    <t>Chang. Vélo</t>
  </si>
  <si>
    <t>Réglages</t>
  </si>
  <si>
    <t>Phares</t>
  </si>
  <si>
    <t>Pneus</t>
  </si>
  <si>
    <t>Fin</t>
  </si>
  <si>
    <t xml:space="preserve">                  Temps/tour</t>
  </si>
  <si>
    <t>Totem/Prénom</t>
  </si>
  <si>
    <t>Catégorie</t>
  </si>
  <si>
    <t>Moyenne</t>
  </si>
  <si>
    <t>Nbre de tours</t>
  </si>
  <si>
    <t>Total KM</t>
  </si>
  <si>
    <t>Chef</t>
  </si>
  <si>
    <t>Aide</t>
  </si>
  <si>
    <t>5ème année</t>
  </si>
  <si>
    <t>4ème année</t>
  </si>
  <si>
    <t>3ème année</t>
  </si>
  <si>
    <t>2ème année</t>
  </si>
  <si>
    <t>Temps total roulé</t>
  </si>
  <si>
    <t>Patrick</t>
  </si>
  <si>
    <t>Papa</t>
  </si>
  <si>
    <t>Ancien</t>
  </si>
  <si>
    <t>Cousin de coninck</t>
  </si>
  <si>
    <t>Chef d'U</t>
  </si>
  <si>
    <t>Titouan</t>
  </si>
  <si>
    <t>Laurent</t>
  </si>
  <si>
    <t>Okapi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</si>
</sst>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b/>
      <sz val="12"/>
      <color rgb="FF00B0F0"/>
      <name val="Calibri"/>
      <scheme val="minor"/>
    </font>
    <font>
      <b/>
      <sz val="11"/>
      <color rgb="FF00B0F0"/>
      <name val="Calibri"/>
      <scheme val="minor"/>
    </font>
    <font>
      <b/>
      <sz val="14"/>
      <color rgb="FF00B0F0"/>
      <name val="Calibri"/>
      <scheme val="minor"/>
    </font>
    <font>
      <sz val="11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Alignment="1">
      <alignment vertical="center"/>
    </xf>
    <xf numFmtId="0" fontId="2" fillId="7" borderId="1" xfId="0" applyFont="1" applyFill="1" applyBorder="1"/>
    <xf numFmtId="0" fontId="2" fillId="7" borderId="3" xfId="0" applyFont="1" applyFill="1" applyBorder="1"/>
    <xf numFmtId="0" fontId="0" fillId="5" borderId="5" xfId="0" applyFill="1" applyBorder="1"/>
    <xf numFmtId="164" fontId="3" fillId="5" borderId="6" xfId="0" applyNumberFormat="1" applyFont="1" applyFill="1" applyBorder="1" applyAlignment="1">
      <alignment horizontal="center"/>
    </xf>
    <xf numFmtId="0" fontId="0" fillId="5" borderId="7" xfId="0" applyFill="1" applyBorder="1"/>
    <xf numFmtId="164" fontId="3" fillId="5" borderId="8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0" fillId="5" borderId="9" xfId="0" applyFill="1" applyBorder="1"/>
    <xf numFmtId="0" fontId="3" fillId="5" borderId="10" xfId="0" applyFont="1" applyFill="1" applyBorder="1" applyAlignment="1">
      <alignment horizontal="center"/>
    </xf>
    <xf numFmtId="0" fontId="5" fillId="6" borderId="1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21" fontId="7" fillId="5" borderId="13" xfId="0" applyNumberFormat="1" applyFont="1" applyFill="1" applyBorder="1" applyAlignment="1">
      <alignment horizontal="center" vertical="center"/>
    </xf>
    <xf numFmtId="0" fontId="0" fillId="5" borderId="4" xfId="0" applyFill="1" applyBorder="1"/>
    <xf numFmtId="21" fontId="7" fillId="5" borderId="11" xfId="0" applyNumberFormat="1" applyFont="1" applyFill="1" applyBorder="1" applyAlignment="1">
      <alignment horizontal="center" vertical="center"/>
    </xf>
    <xf numFmtId="21" fontId="0" fillId="2" borderId="0" xfId="0" applyNumberFormat="1" applyFill="1"/>
    <xf numFmtId="21" fontId="0" fillId="5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21" fontId="0" fillId="5" borderId="19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164" fontId="0" fillId="5" borderId="21" xfId="0" applyNumberFormat="1" applyFill="1" applyBorder="1" applyAlignment="1">
      <alignment horizontal="center"/>
    </xf>
    <xf numFmtId="21" fontId="0" fillId="5" borderId="22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64" fontId="0" fillId="5" borderId="24" xfId="0" applyNumberForma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64" fontId="2" fillId="5" borderId="24" xfId="0" applyNumberFormat="1" applyFont="1" applyFill="1" applyBorder="1" applyAlignment="1">
      <alignment horizontal="center"/>
    </xf>
    <xf numFmtId="21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1" fontId="0" fillId="5" borderId="12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2" fontId="0" fillId="5" borderId="13" xfId="0" applyNumberFormat="1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2" fontId="0" fillId="5" borderId="15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1" fontId="0" fillId="5" borderId="17" xfId="0" applyNumberFormat="1" applyFill="1" applyBorder="1" applyAlignment="1">
      <alignment horizontal="center" vertical="center"/>
    </xf>
    <xf numFmtId="164" fontId="0" fillId="5" borderId="17" xfId="0" applyNumberFormat="1" applyFill="1" applyBorder="1" applyAlignment="1">
      <alignment horizontal="center" vertical="center"/>
    </xf>
    <xf numFmtId="2" fontId="0" fillId="5" borderId="18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" fontId="0" fillId="2" borderId="0" xfId="0" applyNumberFormat="1" applyFill="1"/>
  </cellXfs>
  <cellStyles count="1">
    <cellStyle name="Normal" xfId="0" builtinId="0"/>
  </cellStyles>
  <dxfs count="2">
    <dxf>
      <fill>
        <patternFill>
          <bgColor theme="9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xime/Desktop/V&#233;lo%201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'acceuil"/>
      <sheetName val="Organisation"/>
      <sheetName val="Velo101"/>
      <sheetName val="Velo102"/>
      <sheetName val="Sommaire-Troupe"/>
      <sheetName val="Average"/>
      <sheetName val="Tableau-temps"/>
      <sheetName val="101"/>
      <sheetName val="Analyse"/>
      <sheetName val="Panini"/>
      <sheetName val="Orga Staff"/>
      <sheetName val="Prediction"/>
      <sheetName val="Estimatio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2.9513888888888888E-3</v>
          </cell>
          <cell r="C2">
            <v>3.1365740740740742E-3</v>
          </cell>
          <cell r="D2">
            <v>3.0324074074074073E-3</v>
          </cell>
          <cell r="E2">
            <v>3.0671296296296297E-3</v>
          </cell>
          <cell r="F2">
            <v>3.0555555555555557E-3</v>
          </cell>
          <cell r="G2">
            <v>3.0439814814814821E-3</v>
          </cell>
          <cell r="H2">
            <v>3.1481481481481482E-3</v>
          </cell>
          <cell r="I2">
            <v>3.2638888888888891E-3</v>
          </cell>
          <cell r="J2">
            <v>3.1249999999999997E-3</v>
          </cell>
          <cell r="K2">
            <v>3.0787037037037037E-3</v>
          </cell>
          <cell r="L2">
            <v>3.0902777777777782E-3</v>
          </cell>
          <cell r="M2">
            <v>3.1828703703703702E-3</v>
          </cell>
          <cell r="N2">
            <v>3.1597222222222222E-3</v>
          </cell>
          <cell r="O2">
            <v>3.2986111111111111E-3</v>
          </cell>
          <cell r="P2">
            <v>3.0208333333333333E-3</v>
          </cell>
          <cell r="Q2">
            <v>3.1018518518518522E-3</v>
          </cell>
          <cell r="R2">
            <v>3.2407407407407406E-3</v>
          </cell>
          <cell r="S2">
            <v>2.8935185185185188E-3</v>
          </cell>
          <cell r="T2">
            <v>3.0092592592592588E-3</v>
          </cell>
          <cell r="U2">
            <v>3.3101851851851851E-3</v>
          </cell>
          <cell r="V2">
            <v>3.1134259259259257E-3</v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</row>
        <row r="4">
          <cell r="B4">
            <v>3.3333333333333335E-3</v>
          </cell>
          <cell r="C4">
            <v>3.2407407407407406E-3</v>
          </cell>
          <cell r="D4">
            <v>3.1249999999999997E-3</v>
          </cell>
          <cell r="E4">
            <v>2.9282407407407412E-3</v>
          </cell>
          <cell r="F4">
            <v>3.1365740740740742E-3</v>
          </cell>
          <cell r="G4">
            <v>3.0902777777777782E-3</v>
          </cell>
          <cell r="H4">
            <v>3.2060185185185191E-3</v>
          </cell>
          <cell r="I4">
            <v>3.2175925925925926E-3</v>
          </cell>
          <cell r="J4">
            <v>3.2523148148148151E-3</v>
          </cell>
          <cell r="K4">
            <v>3.5069444444444445E-3</v>
          </cell>
          <cell r="L4">
            <v>3.2754629629629631E-3</v>
          </cell>
          <cell r="M4">
            <v>3.3101851851851851E-3</v>
          </cell>
          <cell r="N4">
            <v>3.1597222222222222E-3</v>
          </cell>
          <cell r="O4">
            <v>3.37962962962963E-3</v>
          </cell>
          <cell r="P4">
            <v>3.4953703703703705E-3</v>
          </cell>
          <cell r="Q4">
            <v>3.3680555555555551E-3</v>
          </cell>
          <cell r="R4">
            <v>3.2638888888888891E-3</v>
          </cell>
          <cell r="S4">
            <v>3.2870370370370367E-3</v>
          </cell>
          <cell r="T4">
            <v>3.4606481481481485E-3</v>
          </cell>
          <cell r="U4">
            <v>3.3217592592592591E-3</v>
          </cell>
          <cell r="V4" t="str">
            <v/>
          </cell>
          <cell r="W4" t="str">
            <v/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/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/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</row>
        <row r="6">
          <cell r="B6">
            <v>3.414351851851852E-3</v>
          </cell>
          <cell r="C6">
            <v>3.5879629629629629E-3</v>
          </cell>
          <cell r="D6">
            <v>3.4606481481481485E-3</v>
          </cell>
          <cell r="E6">
            <v>3.4375E-3</v>
          </cell>
          <cell r="F6">
            <v>3.4027777777777784E-3</v>
          </cell>
          <cell r="G6">
            <v>3.5069444444444445E-3</v>
          </cell>
          <cell r="H6">
            <v>3.5995370370370369E-3</v>
          </cell>
          <cell r="I6">
            <v>3.472222222222222E-3</v>
          </cell>
          <cell r="J6">
            <v>3.6111111111111114E-3</v>
          </cell>
          <cell r="K6">
            <v>3.7152777777777774E-3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</row>
        <row r="7">
          <cell r="B7">
            <v>3.6921296296296298E-3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</row>
        <row r="9">
          <cell r="B9">
            <v>2.9629629629629628E-3</v>
          </cell>
          <cell r="C9">
            <v>3.0555555555555557E-3</v>
          </cell>
          <cell r="D9">
            <v>3.3564814814814811E-3</v>
          </cell>
          <cell r="E9">
            <v>3.5069444444444445E-3</v>
          </cell>
          <cell r="F9">
            <v>2.8124999999999995E-3</v>
          </cell>
          <cell r="G9">
            <v>2.8819444444444444E-3</v>
          </cell>
          <cell r="H9">
            <v>2.8935185185185188E-3</v>
          </cell>
          <cell r="I9">
            <v>2.9398148148148148E-3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</row>
        <row r="10">
          <cell r="B10">
            <v>3.0555555555555557E-3</v>
          </cell>
          <cell r="C10">
            <v>2.9861111111111113E-3</v>
          </cell>
          <cell r="D10">
            <v>3.2175925925925926E-3</v>
          </cell>
          <cell r="E10">
            <v>3.2523148148148151E-3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 t="str">
            <v/>
          </cell>
          <cell r="AN10" t="str">
            <v/>
          </cell>
          <cell r="AO10" t="str">
            <v/>
          </cell>
        </row>
        <row r="11">
          <cell r="B11">
            <v>3.0208333333333333E-3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</row>
        <row r="12">
          <cell r="B12">
            <v>3.1365740740740742E-3</v>
          </cell>
          <cell r="C12">
            <v>3.1134259259259257E-3</v>
          </cell>
          <cell r="D12">
            <v>3.1828703703703702E-3</v>
          </cell>
          <cell r="E12">
            <v>3.4375E-3</v>
          </cell>
          <cell r="F12">
            <v>3.5648148148148154E-3</v>
          </cell>
          <cell r="G12">
            <v>3.37962962962963E-3</v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</row>
        <row r="13">
          <cell r="B13">
            <v>3.1018518518518522E-3</v>
          </cell>
          <cell r="C13">
            <v>3.0787037037037037E-3</v>
          </cell>
          <cell r="D13">
            <v>3.2638888888888891E-3</v>
          </cell>
          <cell r="E13">
            <v>3.1481481481481482E-3</v>
          </cell>
          <cell r="F13">
            <v>3.4375E-3</v>
          </cell>
          <cell r="G13">
            <v>3.1828703703703702E-3</v>
          </cell>
          <cell r="H13">
            <v>3.3333333333333335E-3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</row>
        <row r="14">
          <cell r="B14">
            <v>3.6574074074074074E-3</v>
          </cell>
          <cell r="C14">
            <v>3.5763888888888894E-3</v>
          </cell>
          <cell r="D14">
            <v>3.6111111111111114E-3</v>
          </cell>
          <cell r="E14">
            <v>3.4375E-3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</row>
        <row r="15">
          <cell r="B15">
            <v>3.5879629629629629E-3</v>
          </cell>
          <cell r="C15">
            <v>3.6111111111111114E-3</v>
          </cell>
          <cell r="D15">
            <v>3.6689814814814814E-3</v>
          </cell>
          <cell r="E15">
            <v>3.530092592592592E-3</v>
          </cell>
          <cell r="F15">
            <v>3.5995370370370369E-3</v>
          </cell>
          <cell r="G15">
            <v>3.5185185185185185E-3</v>
          </cell>
          <cell r="H15">
            <v>3.9699074074074072E-3</v>
          </cell>
          <cell r="I15">
            <v>3.7037037037037034E-3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</row>
        <row r="16">
          <cell r="B16">
            <v>3.472222222222222E-3</v>
          </cell>
          <cell r="C16">
            <v>3.414351851851852E-3</v>
          </cell>
          <cell r="D16">
            <v>3.5069444444444445E-3</v>
          </cell>
          <cell r="E16">
            <v>3.0902777777777782E-3</v>
          </cell>
          <cell r="F16">
            <v>3.2754629629629631E-3</v>
          </cell>
          <cell r="G16">
            <v>3.2638888888888891E-3</v>
          </cell>
          <cell r="H16">
            <v>3.2175925925925926E-3</v>
          </cell>
          <cell r="I16">
            <v>3.3217592592592591E-3</v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</row>
        <row r="17">
          <cell r="B17">
            <v>3.483796296296296E-3</v>
          </cell>
          <cell r="C17">
            <v>3.4375E-3</v>
          </cell>
          <cell r="D17">
            <v>3.5069444444444445E-3</v>
          </cell>
          <cell r="E17">
            <v>3.3564814814814811E-3</v>
          </cell>
          <cell r="F17">
            <v>3.3333333333333335E-3</v>
          </cell>
          <cell r="G17">
            <v>3.5185185185185185E-3</v>
          </cell>
          <cell r="H17">
            <v>3.3449074074074071E-3</v>
          </cell>
          <cell r="I17">
            <v>3.4953703703703705E-3</v>
          </cell>
          <cell r="J17">
            <v>3.425925925925926E-3</v>
          </cell>
          <cell r="K17">
            <v>3.6689814814814814E-3</v>
          </cell>
          <cell r="L17">
            <v>3.4027777777777784E-3</v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/>
          </cell>
          <cell r="AN17" t="str">
            <v/>
          </cell>
          <cell r="AO17" t="str">
            <v/>
          </cell>
        </row>
        <row r="18">
          <cell r="B18">
            <v>3.414351851851852E-3</v>
          </cell>
          <cell r="C18">
            <v>3.2986111111111111E-3</v>
          </cell>
          <cell r="D18">
            <v>3.425925925925926E-3</v>
          </cell>
          <cell r="E18">
            <v>3.3449074074074071E-3</v>
          </cell>
          <cell r="F18">
            <v>3.4953703703703705E-3</v>
          </cell>
          <cell r="G18">
            <v>3.2870370370370367E-3</v>
          </cell>
          <cell r="H18">
            <v>3.3912037037037036E-3</v>
          </cell>
          <cell r="I18">
            <v>3.4375E-3</v>
          </cell>
          <cell r="J18">
            <v>3.483796296296296E-3</v>
          </cell>
          <cell r="K18">
            <v>3.4490740740740745E-3</v>
          </cell>
          <cell r="L18">
            <v>3.2638888888888891E-3</v>
          </cell>
          <cell r="M18">
            <v>3.472222222222222E-3</v>
          </cell>
          <cell r="N18">
            <v>3.0324074074074073E-3</v>
          </cell>
          <cell r="O18">
            <v>3.3101851851851851E-3</v>
          </cell>
          <cell r="P18">
            <v>3.6226851851851854E-3</v>
          </cell>
          <cell r="Q18">
            <v>3.2291666666666666E-3</v>
          </cell>
          <cell r="R18">
            <v>3.530092592592592E-3</v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</row>
        <row r="19">
          <cell r="B19">
            <v>3.6342592592592594E-3</v>
          </cell>
          <cell r="C19">
            <v>3.4953703703703705E-3</v>
          </cell>
          <cell r="D19">
            <v>3.3564814814814811E-3</v>
          </cell>
          <cell r="E19">
            <v>3.425925925925926E-3</v>
          </cell>
          <cell r="F19">
            <v>3.5532407407407405E-3</v>
          </cell>
          <cell r="G19">
            <v>3.4490740740740745E-3</v>
          </cell>
          <cell r="H19">
            <v>3.2754629629629631E-3</v>
          </cell>
          <cell r="I19">
            <v>3.4606481481481485E-3</v>
          </cell>
          <cell r="J19">
            <v>3.5069444444444445E-3</v>
          </cell>
          <cell r="K19">
            <v>3.2175925925925926E-3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</row>
        <row r="20">
          <cell r="B20">
            <v>3.5995370370370369E-3</v>
          </cell>
          <cell r="C20">
            <v>3.5763888888888894E-3</v>
          </cell>
          <cell r="D20">
            <v>3.5879629629629629E-3</v>
          </cell>
          <cell r="E20">
            <v>3.645833333333333E-3</v>
          </cell>
          <cell r="F20">
            <v>3.7268518518518514E-3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</row>
        <row r="21">
          <cell r="B21">
            <v>3.6226851851851854E-3</v>
          </cell>
          <cell r="C21">
            <v>3.6574074074074074E-3</v>
          </cell>
          <cell r="D21">
            <v>3.483796296296296E-3</v>
          </cell>
          <cell r="E21">
            <v>3.6342592592592594E-3</v>
          </cell>
          <cell r="F21">
            <v>3.8194444444444443E-3</v>
          </cell>
          <cell r="G21">
            <v>3.5879629629629629E-3</v>
          </cell>
          <cell r="H21">
            <v>3.8657407407407408E-3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</row>
        <row r="22">
          <cell r="B22">
            <v>3.9467592592592592E-3</v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</row>
        <row r="23">
          <cell r="B23">
            <v>3.6226851851851854E-3</v>
          </cell>
          <cell r="C23">
            <v>3.6574074074074074E-3</v>
          </cell>
          <cell r="D23">
            <v>3.645833333333333E-3</v>
          </cell>
          <cell r="E23">
            <v>3.530092592592592E-3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</row>
        <row r="24">
          <cell r="B24">
            <v>3.9583333333333337E-3</v>
          </cell>
          <cell r="C24">
            <v>3.8657407407407408E-3</v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</row>
        <row r="25">
          <cell r="B25">
            <v>3.5532407407407405E-3</v>
          </cell>
          <cell r="C25">
            <v>3.6689814814814814E-3</v>
          </cell>
          <cell r="D25">
            <v>3.414351851851852E-3</v>
          </cell>
          <cell r="E25">
            <v>3.6226851851851854E-3</v>
          </cell>
          <cell r="F25">
            <v>3.7731481481481483E-3</v>
          </cell>
          <cell r="G25">
            <v>3.7847222222222223E-3</v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/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/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</row>
        <row r="27">
          <cell r="B27">
            <v>3.5069444444444445E-3</v>
          </cell>
          <cell r="C27">
            <v>3.5648148148148154E-3</v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/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</row>
        <row r="31">
          <cell r="B31">
            <v>3.4606481481481485E-3</v>
          </cell>
          <cell r="C31">
            <v>3.37962962962963E-3</v>
          </cell>
          <cell r="D31">
            <v>3.3680555555555551E-3</v>
          </cell>
          <cell r="E31">
            <v>3.2754629629629631E-3</v>
          </cell>
          <cell r="F31">
            <v>3.2870370370370367E-3</v>
          </cell>
          <cell r="G31">
            <v>3.5648148148148154E-3</v>
          </cell>
          <cell r="H31">
            <v>3.530092592592592E-3</v>
          </cell>
          <cell r="I31">
            <v>3.5416666666666665E-3</v>
          </cell>
          <cell r="J31">
            <v>3.5532407407407405E-3</v>
          </cell>
          <cell r="K31">
            <v>3.3217592592592591E-3</v>
          </cell>
          <cell r="L31">
            <v>3.2291666666666666E-3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 t="str">
            <v/>
          </cell>
          <cell r="AN31" t="str">
            <v/>
          </cell>
          <cell r="AO31" t="str">
            <v/>
          </cell>
        </row>
        <row r="32">
          <cell r="B32">
            <v>3.1828703703703702E-3</v>
          </cell>
          <cell r="C32">
            <v>3.3564814814814811E-3</v>
          </cell>
          <cell r="D32">
            <v>3.0555555555555557E-3</v>
          </cell>
          <cell r="E32">
            <v>3.2407407407407406E-3</v>
          </cell>
          <cell r="F32">
            <v>3.2291666666666666E-3</v>
          </cell>
          <cell r="G32">
            <v>3.483796296296296E-3</v>
          </cell>
          <cell r="H32">
            <v>3.2638888888888891E-3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</row>
        <row r="34">
          <cell r="B34">
            <v>3.1018518518518522E-3</v>
          </cell>
          <cell r="C34">
            <v>3.2175925925925926E-3</v>
          </cell>
          <cell r="D34">
            <v>3.2523148148148151E-3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/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</row>
        <row r="35">
          <cell r="B35">
            <v>3.7152777777777774E-3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</row>
        <row r="36">
          <cell r="B36">
            <v>3.4375E-3</v>
          </cell>
          <cell r="C36">
            <v>3.4027777777777784E-3</v>
          </cell>
          <cell r="D36">
            <v>3.5532407407407405E-3</v>
          </cell>
          <cell r="E36">
            <v>3.414351851851852E-3</v>
          </cell>
          <cell r="F36">
            <v>3.6689814814814814E-3</v>
          </cell>
          <cell r="G36">
            <v>3.8078703703703707E-3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</row>
        <row r="37">
          <cell r="B37">
            <v>3.1249999999999997E-3</v>
          </cell>
          <cell r="C37">
            <v>2.7546296296296294E-3</v>
          </cell>
          <cell r="D37">
            <v>3.0787037037037037E-3</v>
          </cell>
          <cell r="E37">
            <v>2.8356481481481479E-3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/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</row>
        <row r="38">
          <cell r="B38">
            <v>3.3101851851851851E-3</v>
          </cell>
          <cell r="C38">
            <v>3.1481481481481482E-3</v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</row>
        <row r="39">
          <cell r="B39">
            <v>3.2523148148148151E-3</v>
          </cell>
          <cell r="C39">
            <v>3.2754629629629631E-3</v>
          </cell>
          <cell r="D39">
            <v>3.1597222222222222E-3</v>
          </cell>
          <cell r="E39">
            <v>3.0787037037037037E-3</v>
          </cell>
          <cell r="F39">
            <v>3.0902777777777782E-3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/>
          </cell>
          <cell r="AE39" t="str">
            <v/>
          </cell>
          <cell r="AF39"/>
          <cell r="AG39"/>
          <cell r="AH39"/>
          <cell r="AI39"/>
          <cell r="AJ39"/>
          <cell r="AK39"/>
          <cell r="AL39"/>
          <cell r="AM39"/>
          <cell r="AN39"/>
          <cell r="AO39"/>
        </row>
        <row r="40">
          <cell r="B40">
            <v>3.7615740740740739E-3</v>
          </cell>
          <cell r="C40">
            <v>3.6574074074074074E-3</v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</row>
        <row r="41">
          <cell r="B41">
            <v>3.37962962962963E-3</v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/>
          <cell r="AG41"/>
          <cell r="AH41"/>
          <cell r="AI41"/>
          <cell r="AJ41"/>
          <cell r="AK41"/>
          <cell r="AL41"/>
          <cell r="AM41"/>
          <cell r="AN41"/>
          <cell r="AO41"/>
        </row>
        <row r="42">
          <cell r="B42">
            <v>3.1828703703703702E-3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/>
          </cell>
          <cell r="AE42" t="str">
            <v/>
          </cell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</row>
        <row r="43">
          <cell r="B43">
            <v>3.3564814814814811E-3</v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/>
          <cell r="AG43"/>
          <cell r="AH43"/>
          <cell r="AI43"/>
          <cell r="AJ43"/>
          <cell r="AK43"/>
          <cell r="AL43"/>
          <cell r="AM43"/>
          <cell r="AN43"/>
          <cell r="AO43"/>
        </row>
        <row r="44">
          <cell r="B44">
            <v>3.8310185185185183E-3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</row>
        <row r="45">
          <cell r="B45">
            <v>3.0324074074074073E-3</v>
          </cell>
          <cell r="C45">
            <v>3.4027777777777784E-3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/>
          <cell r="AG45"/>
          <cell r="AH45"/>
          <cell r="AI45"/>
          <cell r="AJ45"/>
          <cell r="AK45"/>
          <cell r="AL45"/>
          <cell r="AM45"/>
          <cell r="AN45"/>
          <cell r="AO45"/>
        </row>
        <row r="46">
          <cell r="B46">
            <v>3.6226851851851854E-3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/>
          </cell>
          <cell r="AE46" t="str">
            <v/>
          </cell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</row>
        <row r="47">
          <cell r="B47">
            <v>3.5763888888888894E-3</v>
          </cell>
          <cell r="C47">
            <v>3.4606481481481485E-3</v>
          </cell>
          <cell r="D47">
            <v>3.3217592592592591E-3</v>
          </cell>
          <cell r="E47">
            <v>3.4953703703703705E-3</v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</row>
        <row r="48">
          <cell r="B48">
            <v>3.0439814814814821E-3</v>
          </cell>
          <cell r="C48">
            <v>2.9398148148148148E-3</v>
          </cell>
          <cell r="D48">
            <v>2.9513888888888888E-3</v>
          </cell>
          <cell r="E48">
            <v>2.9629629629629628E-3</v>
          </cell>
          <cell r="F48">
            <v>2.9861111111111113E-3</v>
          </cell>
          <cell r="G48">
            <v>2.9282407407407412E-3</v>
          </cell>
          <cell r="H48">
            <v>2.9745370370370373E-3</v>
          </cell>
          <cell r="I48">
            <v>3.0787037037037037E-3</v>
          </cell>
          <cell r="J48">
            <v>3.1828703703703702E-3</v>
          </cell>
          <cell r="K48">
            <v>3.0902777777777782E-3</v>
          </cell>
          <cell r="L48">
            <v>2.8587962962962963E-3</v>
          </cell>
          <cell r="M48">
            <v>3.0324074074074073E-3</v>
          </cell>
          <cell r="N48">
            <v>3.1134259259259257E-3</v>
          </cell>
          <cell r="O48">
            <v>3.1249999999999997E-3</v>
          </cell>
          <cell r="P48">
            <v>3.0208333333333333E-3</v>
          </cell>
          <cell r="Q48">
            <v>3.3449074074074071E-3</v>
          </cell>
          <cell r="R48">
            <v>3.1481481481481482E-3</v>
          </cell>
          <cell r="S48">
            <v>3.2060185185185191E-3</v>
          </cell>
          <cell r="T48">
            <v>3.3564814814814811E-3</v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/>
          <cell r="AG48"/>
          <cell r="AH48"/>
          <cell r="AI48"/>
          <cell r="AJ48"/>
          <cell r="AK48"/>
          <cell r="AL48"/>
          <cell r="AM48"/>
          <cell r="AN48"/>
          <cell r="AO48"/>
        </row>
        <row r="49">
          <cell r="B49">
            <v>3.1249999999999997E-3</v>
          </cell>
          <cell r="C49">
            <v>3.1481481481481482E-3</v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/>
          <cell r="AG49"/>
          <cell r="AH49"/>
          <cell r="AI49"/>
          <cell r="AJ49"/>
          <cell r="AK49"/>
          <cell r="AL49"/>
          <cell r="AM49"/>
          <cell r="AN49"/>
          <cell r="AO49"/>
        </row>
        <row r="50">
          <cell r="B50">
            <v>3.4606481481481485E-3</v>
          </cell>
          <cell r="C50">
            <v>3.5995370370370369E-3</v>
          </cell>
          <cell r="D50">
            <v>3.5648148148148154E-3</v>
          </cell>
          <cell r="E50">
            <v>3.4375E-3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/>
          <cell r="AG50"/>
          <cell r="AH50"/>
          <cell r="AI50"/>
          <cell r="AJ50"/>
          <cell r="AK50"/>
          <cell r="AL50"/>
          <cell r="AM50"/>
          <cell r="AN50"/>
          <cell r="AO50"/>
        </row>
        <row r="51">
          <cell r="B51">
            <v>3.2060185185185191E-3</v>
          </cell>
          <cell r="C51">
            <v>3.2870370370370367E-3</v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L310"/>
  <sheetViews>
    <sheetView workbookViewId="0">
      <selection activeCell="E23" sqref="E23"/>
    </sheetView>
  </sheetViews>
  <sheetFormatPr baseColWidth="10" defaultRowHeight="13.8"/>
  <cols>
    <col min="1" max="4" width="11.19921875" style="1"/>
    <col min="5" max="5" width="9.8984375" style="1" customWidth="1"/>
    <col min="6" max="6" width="13.8984375" style="1" customWidth="1"/>
    <col min="7" max="16384" width="11.19921875" style="1"/>
  </cols>
  <sheetData>
    <row r="1" spans="6:9" ht="28.2" customHeight="1" thickBot="1">
      <c r="G1" s="18" t="s">
        <v>69</v>
      </c>
      <c r="H1" s="19"/>
      <c r="I1" s="20"/>
    </row>
    <row r="2" spans="6:9" ht="14.4" thickBot="1">
      <c r="G2" s="15" t="s">
        <v>59</v>
      </c>
      <c r="H2" s="16" t="s">
        <v>9</v>
      </c>
      <c r="I2" s="17" t="s">
        <v>10</v>
      </c>
    </row>
    <row r="3" spans="6:9" ht="14.4" thickBot="1">
      <c r="F3" s="23" t="s">
        <v>60</v>
      </c>
      <c r="G3" s="24">
        <v>0.5</v>
      </c>
      <c r="H3" s="21" t="s">
        <v>12</v>
      </c>
      <c r="I3" s="22">
        <v>5.3819444444444453E-3</v>
      </c>
    </row>
    <row r="4" spans="6:9">
      <c r="G4" s="28">
        <f>G3+I3</f>
        <v>0.5053819444444444</v>
      </c>
      <c r="H4" s="29" t="s">
        <v>12</v>
      </c>
      <c r="I4" s="30">
        <v>3.472222222222222E-3</v>
      </c>
    </row>
    <row r="5" spans="6:9">
      <c r="G5" s="31">
        <f>G4+I4</f>
        <v>0.50885416666666661</v>
      </c>
      <c r="H5" s="32" t="s">
        <v>12</v>
      </c>
      <c r="I5" s="33">
        <v>3.2407407407407406E-3</v>
      </c>
    </row>
    <row r="6" spans="6:9">
      <c r="G6" s="31">
        <f t="shared" ref="G6:G71" si="0">G5+I5</f>
        <v>0.51209490740740737</v>
      </c>
      <c r="H6" s="32" t="s">
        <v>12</v>
      </c>
      <c r="I6" s="33">
        <v>2.9976851851851848E-3</v>
      </c>
    </row>
    <row r="7" spans="6:9">
      <c r="G7" s="31">
        <f t="shared" si="0"/>
        <v>0.51509259259259255</v>
      </c>
      <c r="H7" s="32" t="s">
        <v>53</v>
      </c>
      <c r="I7" s="33">
        <v>3.414351851851852E-3</v>
      </c>
    </row>
    <row r="8" spans="6:9">
      <c r="G8" s="31">
        <f t="shared" si="0"/>
        <v>0.51850694444444445</v>
      </c>
      <c r="H8" s="32" t="s">
        <v>26</v>
      </c>
      <c r="I8" s="33">
        <v>3.6342592592592594E-3</v>
      </c>
    </row>
    <row r="9" spans="6:9">
      <c r="G9" s="31">
        <f t="shared" si="0"/>
        <v>0.52214120370370376</v>
      </c>
      <c r="H9" s="32" t="s">
        <v>21</v>
      </c>
      <c r="I9" s="33">
        <v>3.6574074074074074E-3</v>
      </c>
    </row>
    <row r="10" spans="6:9">
      <c r="G10" s="31">
        <f t="shared" si="0"/>
        <v>0.52579861111111115</v>
      </c>
      <c r="H10" s="32" t="s">
        <v>11</v>
      </c>
      <c r="I10" s="33">
        <v>2.9513888888888888E-3</v>
      </c>
    </row>
    <row r="11" spans="6:9">
      <c r="G11" s="31">
        <f t="shared" si="0"/>
        <v>0.52875000000000005</v>
      </c>
      <c r="H11" s="32" t="s">
        <v>11</v>
      </c>
      <c r="I11" s="33">
        <v>3.1365740740740742E-3</v>
      </c>
    </row>
    <row r="12" spans="6:9">
      <c r="G12" s="31">
        <f t="shared" si="0"/>
        <v>0.53188657407407414</v>
      </c>
      <c r="H12" s="32" t="s">
        <v>29</v>
      </c>
      <c r="I12" s="33">
        <v>3.9467592592592592E-3</v>
      </c>
    </row>
    <row r="13" spans="6:9">
      <c r="G13" s="31">
        <f t="shared" si="0"/>
        <v>0.53583333333333338</v>
      </c>
      <c r="H13" s="32" t="s">
        <v>24</v>
      </c>
      <c r="I13" s="33">
        <v>3.483796296296296E-3</v>
      </c>
    </row>
    <row r="14" spans="6:9">
      <c r="G14" s="31">
        <f t="shared" si="0"/>
        <v>0.53931712962962963</v>
      </c>
      <c r="H14" s="32" t="s">
        <v>23</v>
      </c>
      <c r="I14" s="33">
        <v>3.472222222222222E-3</v>
      </c>
    </row>
    <row r="15" spans="6:9">
      <c r="G15" s="31">
        <f t="shared" si="0"/>
        <v>0.54278935185185184</v>
      </c>
      <c r="H15" s="32" t="s">
        <v>22</v>
      </c>
      <c r="I15" s="33">
        <v>3.5879629629629629E-3</v>
      </c>
    </row>
    <row r="16" spans="6:9">
      <c r="G16" s="31">
        <f t="shared" si="0"/>
        <v>0.54637731481481477</v>
      </c>
      <c r="H16" s="32" t="s">
        <v>14</v>
      </c>
      <c r="I16" s="33">
        <v>3.414351851851852E-3</v>
      </c>
    </row>
    <row r="17" spans="7:9">
      <c r="G17" s="31">
        <f t="shared" si="0"/>
        <v>0.54979166666666668</v>
      </c>
      <c r="H17" s="32" t="s">
        <v>27</v>
      </c>
      <c r="I17" s="33">
        <v>3.5995370370370369E-3</v>
      </c>
    </row>
    <row r="18" spans="7:9">
      <c r="G18" s="31">
        <f t="shared" si="0"/>
        <v>0.55339120370370376</v>
      </c>
      <c r="H18" s="32" t="s">
        <v>31</v>
      </c>
      <c r="I18" s="33">
        <v>3.9583333333333337E-3</v>
      </c>
    </row>
    <row r="19" spans="7:9">
      <c r="G19" s="31">
        <f t="shared" si="0"/>
        <v>0.55734953703703705</v>
      </c>
      <c r="H19" s="32" t="s">
        <v>12</v>
      </c>
      <c r="I19" s="33">
        <v>2.9629629629629628E-3</v>
      </c>
    </row>
    <row r="20" spans="7:9">
      <c r="G20" s="31">
        <f t="shared" si="0"/>
        <v>0.56031249999999999</v>
      </c>
      <c r="H20" s="32" t="s">
        <v>12</v>
      </c>
      <c r="I20" s="33">
        <v>2.8819444444444444E-3</v>
      </c>
    </row>
    <row r="21" spans="7:9">
      <c r="G21" s="31">
        <f t="shared" si="0"/>
        <v>0.56319444444444444</v>
      </c>
      <c r="H21" s="32" t="s">
        <v>26</v>
      </c>
      <c r="I21" s="33">
        <v>3.4953703703703705E-3</v>
      </c>
    </row>
    <row r="22" spans="7:9">
      <c r="G22" s="31">
        <f t="shared" si="0"/>
        <v>0.56668981481481484</v>
      </c>
      <c r="H22" s="32" t="s">
        <v>25</v>
      </c>
      <c r="I22" s="33">
        <v>3.2986111111111111E-3</v>
      </c>
    </row>
    <row r="23" spans="7:9">
      <c r="G23" s="31">
        <f t="shared" si="0"/>
        <v>0.56998842592592591</v>
      </c>
      <c r="H23" s="32" t="s">
        <v>21</v>
      </c>
      <c r="I23" s="33">
        <v>3.5763888888888894E-3</v>
      </c>
    </row>
    <row r="24" spans="7:9">
      <c r="G24" s="31">
        <f t="shared" si="0"/>
        <v>0.57356481481481481</v>
      </c>
      <c r="H24" s="32" t="s">
        <v>24</v>
      </c>
      <c r="I24" s="33">
        <v>3.4375E-3</v>
      </c>
    </row>
    <row r="25" spans="7:9">
      <c r="G25" s="31">
        <f t="shared" si="0"/>
        <v>0.57700231481481479</v>
      </c>
      <c r="H25" s="32" t="s">
        <v>23</v>
      </c>
      <c r="I25" s="33">
        <v>3.414351851851852E-3</v>
      </c>
    </row>
    <row r="26" spans="7:9">
      <c r="G26" s="31">
        <f t="shared" si="0"/>
        <v>0.58041666666666669</v>
      </c>
      <c r="H26" s="32" t="s">
        <v>22</v>
      </c>
      <c r="I26" s="33">
        <v>3.6111111111111114E-3</v>
      </c>
    </row>
    <row r="27" spans="7:9">
      <c r="G27" s="31">
        <f t="shared" si="0"/>
        <v>0.58402777777777781</v>
      </c>
      <c r="H27" s="32" t="s">
        <v>30</v>
      </c>
      <c r="I27" s="33">
        <v>3.6342592592592594E-3</v>
      </c>
    </row>
    <row r="28" spans="7:9">
      <c r="G28" s="31">
        <f t="shared" si="0"/>
        <v>0.58766203703703712</v>
      </c>
      <c r="H28" s="32" t="s">
        <v>14</v>
      </c>
      <c r="I28" s="33">
        <v>3.5879629629629629E-3</v>
      </c>
    </row>
    <row r="29" spans="7:9">
      <c r="G29" s="31">
        <f t="shared" si="0"/>
        <v>0.59125000000000005</v>
      </c>
      <c r="H29" s="32" t="s">
        <v>32</v>
      </c>
      <c r="I29" s="33">
        <v>3.5532407407407405E-3</v>
      </c>
    </row>
    <row r="30" spans="7:9">
      <c r="G30" s="31">
        <f t="shared" si="0"/>
        <v>0.59480324074074076</v>
      </c>
      <c r="H30" s="32" t="s">
        <v>28</v>
      </c>
      <c r="I30" s="33">
        <v>3.6226851851851854E-3</v>
      </c>
    </row>
    <row r="31" spans="7:9">
      <c r="G31" s="31">
        <f t="shared" si="0"/>
        <v>0.59842592592592592</v>
      </c>
      <c r="H31" s="32" t="s">
        <v>31</v>
      </c>
      <c r="I31" s="33">
        <v>3.8657407407407408E-3</v>
      </c>
    </row>
    <row r="32" spans="7:9">
      <c r="G32" s="31">
        <f t="shared" si="0"/>
        <v>0.60229166666666667</v>
      </c>
      <c r="H32" s="32" t="s">
        <v>13</v>
      </c>
      <c r="I32" s="33">
        <v>3.3333333333333335E-3</v>
      </c>
    </row>
    <row r="33" spans="7:9">
      <c r="G33" s="31">
        <f t="shared" si="0"/>
        <v>0.60562499999999997</v>
      </c>
      <c r="H33" s="34" t="s">
        <v>61</v>
      </c>
      <c r="I33" s="35">
        <v>7.4652777777777781E-3</v>
      </c>
    </row>
    <row r="34" spans="7:9">
      <c r="G34" s="31">
        <f t="shared" si="0"/>
        <v>0.61309027777777769</v>
      </c>
      <c r="H34" s="32" t="s">
        <v>12</v>
      </c>
      <c r="I34" s="33">
        <v>3.2986111111111111E-3</v>
      </c>
    </row>
    <row r="35" spans="7:9">
      <c r="G35" s="31">
        <f t="shared" si="0"/>
        <v>0.61638888888888876</v>
      </c>
      <c r="H35" s="32" t="s">
        <v>12</v>
      </c>
      <c r="I35" s="33">
        <v>2.8935185185185188E-3</v>
      </c>
    </row>
    <row r="36" spans="7:9">
      <c r="G36" s="31">
        <f t="shared" si="0"/>
        <v>0.61928240740740725</v>
      </c>
      <c r="H36" s="32" t="s">
        <v>25</v>
      </c>
      <c r="I36" s="33">
        <v>3.425925925925926E-3</v>
      </c>
    </row>
    <row r="37" spans="7:9">
      <c r="G37" s="31">
        <f t="shared" si="0"/>
        <v>0.6227083333333332</v>
      </c>
      <c r="H37" s="32" t="s">
        <v>26</v>
      </c>
      <c r="I37" s="33">
        <v>3.3564814814814811E-3</v>
      </c>
    </row>
    <row r="38" spans="7:9">
      <c r="G38" s="31">
        <f t="shared" si="0"/>
        <v>0.62606481481481469</v>
      </c>
      <c r="H38" s="32" t="s">
        <v>27</v>
      </c>
      <c r="I38" s="33">
        <v>3.5763888888888894E-3</v>
      </c>
    </row>
    <row r="39" spans="7:9">
      <c r="G39" s="31">
        <f t="shared" si="0"/>
        <v>0.62964120370370358</v>
      </c>
      <c r="H39" s="32" t="s">
        <v>24</v>
      </c>
      <c r="I39" s="33">
        <v>3.5069444444444445E-3</v>
      </c>
    </row>
    <row r="40" spans="7:9">
      <c r="G40" s="31">
        <f t="shared" si="0"/>
        <v>0.63314814814814802</v>
      </c>
      <c r="H40" s="32" t="s">
        <v>23</v>
      </c>
      <c r="I40" s="33">
        <v>3.5069444444444445E-3</v>
      </c>
    </row>
    <row r="41" spans="7:9">
      <c r="G41" s="31">
        <f t="shared" si="0"/>
        <v>0.63665509259259245</v>
      </c>
      <c r="H41" s="32" t="s">
        <v>34</v>
      </c>
      <c r="I41" s="33">
        <v>3.4606481481481485E-3</v>
      </c>
    </row>
    <row r="42" spans="7:9">
      <c r="G42" s="31">
        <f t="shared" si="0"/>
        <v>0.64011574074074062</v>
      </c>
      <c r="H42" s="32" t="s">
        <v>21</v>
      </c>
      <c r="I42" s="33">
        <v>3.6111111111111114E-3</v>
      </c>
    </row>
    <row r="43" spans="7:9">
      <c r="G43" s="31">
        <f t="shared" si="0"/>
        <v>0.64372685185185174</v>
      </c>
      <c r="H43" s="32" t="s">
        <v>22</v>
      </c>
      <c r="I43" s="33">
        <v>3.6689814814814814E-3</v>
      </c>
    </row>
    <row r="44" spans="7:9">
      <c r="G44" s="31">
        <f t="shared" si="0"/>
        <v>0.64739583333333317</v>
      </c>
      <c r="H44" s="32" t="s">
        <v>30</v>
      </c>
      <c r="I44" s="33">
        <v>3.6574074074074074E-3</v>
      </c>
    </row>
    <row r="45" spans="7:9">
      <c r="G45" s="31">
        <f t="shared" si="0"/>
        <v>0.65105324074074056</v>
      </c>
      <c r="H45" s="32" t="s">
        <v>28</v>
      </c>
      <c r="I45" s="33">
        <v>3.6574074074074074E-3</v>
      </c>
    </row>
    <row r="46" spans="7:9">
      <c r="G46" s="31">
        <f t="shared" si="0"/>
        <v>0.65471064814814794</v>
      </c>
      <c r="H46" s="32" t="s">
        <v>32</v>
      </c>
      <c r="I46" s="33">
        <v>3.6689814814814814E-3</v>
      </c>
    </row>
    <row r="47" spans="7:9">
      <c r="G47" s="31">
        <f t="shared" si="0"/>
        <v>0.65837962962962937</v>
      </c>
      <c r="H47" s="32" t="s">
        <v>27</v>
      </c>
      <c r="I47" s="33">
        <v>3.5879629629629629E-3</v>
      </c>
    </row>
    <row r="48" spans="7:9">
      <c r="G48" s="31">
        <f t="shared" si="0"/>
        <v>0.6619675925925923</v>
      </c>
      <c r="H48" s="32" t="s">
        <v>13</v>
      </c>
      <c r="I48" s="33">
        <v>3.2407407407407406E-3</v>
      </c>
    </row>
    <row r="49" spans="7:9">
      <c r="G49" s="31">
        <f t="shared" si="0"/>
        <v>0.66520833333333307</v>
      </c>
      <c r="H49" s="32" t="s">
        <v>13</v>
      </c>
      <c r="I49" s="33">
        <v>3.1249999999999997E-3</v>
      </c>
    </row>
    <row r="50" spans="7:9">
      <c r="G50" s="31">
        <f t="shared" si="0"/>
        <v>0.66833333333333311</v>
      </c>
      <c r="H50" s="34" t="s">
        <v>64</v>
      </c>
      <c r="I50" s="35">
        <v>1.3888888888888889E-3</v>
      </c>
    </row>
    <row r="51" spans="7:9">
      <c r="G51" s="31">
        <f t="shared" si="0"/>
        <v>0.669722222222222</v>
      </c>
      <c r="H51" s="32" t="s">
        <v>12</v>
      </c>
      <c r="I51" s="33">
        <v>2.8703703703703708E-3</v>
      </c>
    </row>
    <row r="52" spans="7:9">
      <c r="G52" s="31">
        <f t="shared" si="0"/>
        <v>0.67259259259259241</v>
      </c>
      <c r="H52" s="32" t="s">
        <v>12</v>
      </c>
      <c r="I52" s="33">
        <v>2.8009259259259259E-3</v>
      </c>
    </row>
    <row r="53" spans="7:9">
      <c r="G53" s="31">
        <f t="shared" si="0"/>
        <v>0.67539351851851837</v>
      </c>
      <c r="H53" s="32" t="s">
        <v>12</v>
      </c>
      <c r="I53" s="33">
        <v>2.8935185185185188E-3</v>
      </c>
    </row>
    <row r="54" spans="7:9">
      <c r="G54" s="31">
        <f t="shared" si="0"/>
        <v>0.67828703703703686</v>
      </c>
      <c r="H54" s="32" t="s">
        <v>34</v>
      </c>
      <c r="I54" s="33">
        <v>3.37962962962963E-3</v>
      </c>
    </row>
    <row r="55" spans="7:9">
      <c r="G55" s="31">
        <f t="shared" si="0"/>
        <v>0.68166666666666653</v>
      </c>
      <c r="H55" s="32" t="s">
        <v>14</v>
      </c>
      <c r="I55" s="33">
        <v>3.4606481481481485E-3</v>
      </c>
    </row>
    <row r="56" spans="7:9">
      <c r="G56" s="31">
        <f t="shared" si="0"/>
        <v>0.6851273148148147</v>
      </c>
      <c r="H56" s="32" t="s">
        <v>20</v>
      </c>
      <c r="I56" s="33">
        <v>3.1018518518518522E-3</v>
      </c>
    </row>
    <row r="57" spans="7:9">
      <c r="G57" s="31">
        <f t="shared" si="0"/>
        <v>0.68822916666666656</v>
      </c>
      <c r="H57" s="32" t="s">
        <v>35</v>
      </c>
      <c r="I57" s="33">
        <v>3.1828703703703702E-3</v>
      </c>
    </row>
    <row r="58" spans="7:9">
      <c r="G58" s="31">
        <f t="shared" si="0"/>
        <v>0.69141203703703691</v>
      </c>
      <c r="H58" s="32" t="s">
        <v>19</v>
      </c>
      <c r="I58" s="33">
        <v>3.1365740740740742E-3</v>
      </c>
    </row>
    <row r="59" spans="7:9">
      <c r="G59" s="31">
        <f t="shared" si="0"/>
        <v>0.69454861111111099</v>
      </c>
      <c r="H59" s="32" t="s">
        <v>26</v>
      </c>
      <c r="I59" s="33">
        <v>3.425925925925926E-3</v>
      </c>
    </row>
    <row r="60" spans="7:9">
      <c r="G60" s="31">
        <f t="shared" si="0"/>
        <v>0.69797453703703694</v>
      </c>
      <c r="H60" s="32" t="s">
        <v>36</v>
      </c>
      <c r="I60" s="33">
        <v>3.1018518518518522E-3</v>
      </c>
    </row>
    <row r="61" spans="7:9">
      <c r="G61" s="31">
        <f t="shared" si="0"/>
        <v>0.70107638888888879</v>
      </c>
      <c r="H61" s="32" t="s">
        <v>24</v>
      </c>
      <c r="I61" s="33">
        <v>3.3564814814814811E-3</v>
      </c>
    </row>
    <row r="62" spans="7:9">
      <c r="G62" s="31">
        <f t="shared" si="0"/>
        <v>0.70443287037037028</v>
      </c>
      <c r="H62" s="32" t="s">
        <v>23</v>
      </c>
      <c r="I62" s="33">
        <v>3.0902777777777782E-3</v>
      </c>
    </row>
    <row r="63" spans="7:9">
      <c r="G63" s="31">
        <f t="shared" si="0"/>
        <v>0.7075231481481481</v>
      </c>
      <c r="H63" s="32" t="s">
        <v>20</v>
      </c>
      <c r="I63" s="33">
        <v>3.0787037037037037E-3</v>
      </c>
    </row>
    <row r="64" spans="7:9">
      <c r="G64" s="31">
        <f t="shared" si="0"/>
        <v>0.71060185185185176</v>
      </c>
      <c r="H64" s="32" t="s">
        <v>20</v>
      </c>
      <c r="I64" s="33">
        <v>3.2638888888888891E-3</v>
      </c>
    </row>
    <row r="65" spans="7:9">
      <c r="G65" s="31">
        <f t="shared" si="0"/>
        <v>0.71386574074074061</v>
      </c>
      <c r="H65" s="32" t="s">
        <v>35</v>
      </c>
      <c r="I65" s="33">
        <v>3.3564814814814811E-3</v>
      </c>
    </row>
    <row r="66" spans="7:9">
      <c r="G66" s="31">
        <f t="shared" si="0"/>
        <v>0.71722222222222209</v>
      </c>
      <c r="H66" s="32" t="s">
        <v>35</v>
      </c>
      <c r="I66" s="33">
        <v>3.0555555555555557E-3</v>
      </c>
    </row>
    <row r="67" spans="7:9">
      <c r="G67" s="31">
        <f t="shared" si="0"/>
        <v>0.72027777777777768</v>
      </c>
      <c r="H67" s="32" t="s">
        <v>36</v>
      </c>
      <c r="I67" s="33">
        <v>3.2175925925925926E-3</v>
      </c>
    </row>
    <row r="68" spans="7:9">
      <c r="G68" s="31">
        <f t="shared" si="0"/>
        <v>0.72349537037037026</v>
      </c>
      <c r="H68" s="32" t="s">
        <v>36</v>
      </c>
      <c r="I68" s="33">
        <v>3.2523148148148151E-3</v>
      </c>
    </row>
    <row r="69" spans="7:9">
      <c r="G69" s="31">
        <f t="shared" si="0"/>
        <v>0.72674768518518507</v>
      </c>
      <c r="H69" s="32" t="s">
        <v>16</v>
      </c>
      <c r="I69" s="33">
        <v>2.9629629629629628E-3</v>
      </c>
    </row>
    <row r="70" spans="7:9">
      <c r="G70" s="31">
        <f t="shared" si="0"/>
        <v>0.72971064814814801</v>
      </c>
      <c r="H70" s="32" t="s">
        <v>16</v>
      </c>
      <c r="I70" s="33">
        <v>3.0555555555555557E-3</v>
      </c>
    </row>
    <row r="71" spans="7:9">
      <c r="G71" s="31">
        <f t="shared" si="0"/>
        <v>0.7327662037037036</v>
      </c>
      <c r="H71" s="32" t="s">
        <v>25</v>
      </c>
      <c r="I71" s="33">
        <v>3.3449074074074071E-3</v>
      </c>
    </row>
    <row r="72" spans="7:9">
      <c r="G72" s="31">
        <f t="shared" ref="G72:G138" si="1">G71+I71</f>
        <v>0.73611111111111105</v>
      </c>
      <c r="H72" s="32" t="s">
        <v>11</v>
      </c>
      <c r="I72" s="33">
        <v>3.0324074074074073E-3</v>
      </c>
    </row>
    <row r="73" spans="7:9">
      <c r="G73" s="31">
        <f t="shared" si="1"/>
        <v>0.73914351851851845</v>
      </c>
      <c r="H73" s="32" t="s">
        <v>19</v>
      </c>
      <c r="I73" s="33">
        <v>3.1134259259259257E-3</v>
      </c>
    </row>
    <row r="74" spans="7:9">
      <c r="G74" s="31">
        <f t="shared" si="1"/>
        <v>0.74225694444444434</v>
      </c>
      <c r="H74" s="32" t="s">
        <v>19</v>
      </c>
      <c r="I74" s="33">
        <v>3.1828703703703702E-3</v>
      </c>
    </row>
    <row r="75" spans="7:9">
      <c r="G75" s="31">
        <f t="shared" si="1"/>
        <v>0.74543981481481469</v>
      </c>
      <c r="H75" s="32" t="s">
        <v>20</v>
      </c>
      <c r="I75" s="33">
        <v>3.1481481481481482E-3</v>
      </c>
    </row>
    <row r="76" spans="7:9">
      <c r="G76" s="31">
        <f t="shared" si="1"/>
        <v>0.74858796296296282</v>
      </c>
      <c r="H76" s="32" t="s">
        <v>40</v>
      </c>
      <c r="I76" s="33">
        <v>3.3101851851851851E-3</v>
      </c>
    </row>
    <row r="77" spans="7:9">
      <c r="G77" s="31">
        <f t="shared" si="1"/>
        <v>0.75189814814814804</v>
      </c>
      <c r="H77" s="32" t="s">
        <v>40</v>
      </c>
      <c r="I77" s="33">
        <v>3.1481481481481482E-3</v>
      </c>
    </row>
    <row r="78" spans="7:9">
      <c r="G78" s="31">
        <f t="shared" si="1"/>
        <v>0.75504629629629616</v>
      </c>
      <c r="H78" s="32" t="s">
        <v>39</v>
      </c>
      <c r="I78" s="33">
        <v>3.1249999999999997E-3</v>
      </c>
    </row>
    <row r="79" spans="7:9">
      <c r="G79" s="31">
        <f t="shared" si="1"/>
        <v>0.7581712962962962</v>
      </c>
      <c r="H79" s="32" t="s">
        <v>39</v>
      </c>
      <c r="I79" s="33">
        <v>2.7546296296296294E-3</v>
      </c>
    </row>
    <row r="80" spans="7:9">
      <c r="G80" s="31">
        <f t="shared" si="1"/>
        <v>0.76092592592592578</v>
      </c>
      <c r="H80" s="32" t="s">
        <v>12</v>
      </c>
      <c r="I80" s="33">
        <v>3.0092592592592588E-3</v>
      </c>
    </row>
    <row r="81" spans="7:9">
      <c r="G81" s="31">
        <f t="shared" si="1"/>
        <v>0.763935185185185</v>
      </c>
      <c r="H81" s="32" t="s">
        <v>12</v>
      </c>
      <c r="I81" s="33">
        <v>2.8356481481481479E-3</v>
      </c>
    </row>
    <row r="82" spans="7:9">
      <c r="G82" s="31">
        <f t="shared" si="1"/>
        <v>0.76677083333333318</v>
      </c>
      <c r="H82" s="32" t="s">
        <v>41</v>
      </c>
      <c r="I82" s="33">
        <v>3.2523148148148151E-3</v>
      </c>
    </row>
    <row r="83" spans="7:9">
      <c r="G83" s="31">
        <f t="shared" si="1"/>
        <v>0.77002314814814798</v>
      </c>
      <c r="H83" s="34" t="s">
        <v>67</v>
      </c>
      <c r="I83" s="35">
        <v>1.0416666666666667E-3</v>
      </c>
    </row>
    <row r="84" spans="7:9">
      <c r="G84" s="31">
        <f t="shared" si="1"/>
        <v>0.7710648148148147</v>
      </c>
      <c r="H84" s="32" t="s">
        <v>24</v>
      </c>
      <c r="I84" s="33">
        <v>3.3333333333333335E-3</v>
      </c>
    </row>
    <row r="85" spans="7:9">
      <c r="G85" s="31">
        <f t="shared" si="1"/>
        <v>0.774398148148148</v>
      </c>
      <c r="H85" s="32" t="s">
        <v>39</v>
      </c>
      <c r="I85" s="33">
        <v>3.0787037037037037E-3</v>
      </c>
    </row>
    <row r="86" spans="7:9">
      <c r="G86" s="31">
        <f t="shared" si="1"/>
        <v>0.77747685185185167</v>
      </c>
      <c r="H86" s="32" t="s">
        <v>39</v>
      </c>
      <c r="I86" s="33">
        <v>2.8356481481481479E-3</v>
      </c>
    </row>
    <row r="87" spans="7:9">
      <c r="G87" s="31">
        <f t="shared" si="1"/>
        <v>0.78031249999999985</v>
      </c>
      <c r="H87" s="32" t="s">
        <v>23</v>
      </c>
      <c r="I87" s="33">
        <v>3.2754629629629631E-3</v>
      </c>
    </row>
    <row r="88" spans="7:9">
      <c r="G88" s="31">
        <f t="shared" si="1"/>
        <v>0.78358796296296285</v>
      </c>
      <c r="H88" s="32" t="s">
        <v>11</v>
      </c>
      <c r="I88" s="33">
        <v>3.0671296296296297E-3</v>
      </c>
    </row>
    <row r="89" spans="7:9">
      <c r="G89" s="31">
        <f t="shared" si="1"/>
        <v>0.78665509259259248</v>
      </c>
      <c r="H89" s="32" t="s">
        <v>41</v>
      </c>
      <c r="I89" s="33">
        <v>3.2754629629629631E-3</v>
      </c>
    </row>
    <row r="90" spans="7:9">
      <c r="G90" s="31">
        <f t="shared" si="1"/>
        <v>0.78993055555555547</v>
      </c>
      <c r="H90" s="32" t="s">
        <v>41</v>
      </c>
      <c r="I90" s="33">
        <v>3.1597222222222222E-3</v>
      </c>
    </row>
    <row r="91" spans="7:9">
      <c r="G91" s="31">
        <f t="shared" si="1"/>
        <v>0.79309027777777774</v>
      </c>
      <c r="H91" s="32" t="s">
        <v>38</v>
      </c>
      <c r="I91" s="33">
        <v>3.4375E-3</v>
      </c>
    </row>
    <row r="92" spans="7:9">
      <c r="G92" s="31">
        <f t="shared" si="1"/>
        <v>0.79652777777777772</v>
      </c>
      <c r="H92" s="32" t="s">
        <v>34</v>
      </c>
      <c r="I92" s="33">
        <v>3.3680555555555551E-3</v>
      </c>
    </row>
    <row r="93" spans="7:9">
      <c r="G93" s="31">
        <f t="shared" si="1"/>
        <v>0.79989583333333325</v>
      </c>
      <c r="H93" s="34" t="s">
        <v>66</v>
      </c>
      <c r="I93" s="35">
        <v>5.2083333333333333E-4</v>
      </c>
    </row>
    <row r="94" spans="7:9">
      <c r="G94" s="31">
        <f t="shared" si="1"/>
        <v>0.80041666666666655</v>
      </c>
      <c r="H94" s="32" t="s">
        <v>14</v>
      </c>
      <c r="I94" s="33">
        <v>3.4375E-3</v>
      </c>
    </row>
    <row r="95" spans="7:9">
      <c r="G95" s="31">
        <f t="shared" si="1"/>
        <v>0.80385416666666654</v>
      </c>
      <c r="H95" s="32" t="s">
        <v>25</v>
      </c>
      <c r="I95" s="33">
        <v>3.4953703703703705E-3</v>
      </c>
    </row>
    <row r="96" spans="7:9">
      <c r="G96" s="31">
        <f t="shared" si="1"/>
        <v>0.80734953703703694</v>
      </c>
      <c r="H96" s="32" t="s">
        <v>42</v>
      </c>
      <c r="I96" s="33">
        <v>3.7615740740740739E-3</v>
      </c>
    </row>
    <row r="97" spans="7:9">
      <c r="G97" s="31">
        <f t="shared" si="1"/>
        <v>0.81111111111111101</v>
      </c>
      <c r="H97" s="32" t="s">
        <v>42</v>
      </c>
      <c r="I97" s="33">
        <v>3.6574074074074074E-3</v>
      </c>
    </row>
    <row r="98" spans="7:9">
      <c r="G98" s="31">
        <f t="shared" si="1"/>
        <v>0.81476851851851839</v>
      </c>
      <c r="H98" s="32" t="s">
        <v>41</v>
      </c>
      <c r="I98" s="33">
        <v>3.0787037037037037E-3</v>
      </c>
    </row>
    <row r="99" spans="7:9">
      <c r="G99" s="31">
        <f t="shared" si="1"/>
        <v>0.81784722222222206</v>
      </c>
      <c r="H99" s="32" t="s">
        <v>41</v>
      </c>
      <c r="I99" s="33">
        <v>3.0787037037037037E-3</v>
      </c>
    </row>
    <row r="100" spans="7:9">
      <c r="G100" s="31">
        <f t="shared" si="1"/>
        <v>0.82092592592592573</v>
      </c>
      <c r="H100" s="32" t="s">
        <v>26</v>
      </c>
      <c r="I100" s="33">
        <v>3.5532407407407405E-3</v>
      </c>
    </row>
    <row r="101" spans="7:9">
      <c r="G101" s="31">
        <f t="shared" si="1"/>
        <v>0.82447916666666643</v>
      </c>
      <c r="H101" s="32" t="s">
        <v>19</v>
      </c>
      <c r="I101" s="33">
        <v>3.4375E-3</v>
      </c>
    </row>
    <row r="102" spans="7:9">
      <c r="G102" s="31">
        <f t="shared" si="1"/>
        <v>0.82791666666666641</v>
      </c>
      <c r="H102" s="32" t="s">
        <v>19</v>
      </c>
      <c r="I102" s="33">
        <v>3.5648148148148154E-3</v>
      </c>
    </row>
    <row r="103" spans="7:9">
      <c r="G103" s="31">
        <f t="shared" si="1"/>
        <v>0.83148148148148127</v>
      </c>
      <c r="H103" s="32" t="s">
        <v>13</v>
      </c>
      <c r="I103" s="33">
        <v>2.9282407407407412E-3</v>
      </c>
    </row>
    <row r="104" spans="7:9">
      <c r="G104" s="31">
        <f t="shared" si="1"/>
        <v>0.83440972222222198</v>
      </c>
      <c r="H104" s="32" t="s">
        <v>13</v>
      </c>
      <c r="I104" s="33">
        <v>3.1249999999999997E-3</v>
      </c>
    </row>
    <row r="105" spans="7:9">
      <c r="G105" s="31">
        <f t="shared" si="1"/>
        <v>0.83753472222222203</v>
      </c>
      <c r="H105" s="32" t="s">
        <v>43</v>
      </c>
      <c r="I105" s="33">
        <v>3.37962962962963E-3</v>
      </c>
    </row>
    <row r="106" spans="7:9">
      <c r="G106" s="31">
        <f t="shared" si="1"/>
        <v>0.8409143518518517</v>
      </c>
      <c r="H106" s="32" t="s">
        <v>24</v>
      </c>
      <c r="I106" s="33">
        <v>3.5069444444444445E-3</v>
      </c>
    </row>
    <row r="107" spans="7:9">
      <c r="G107" s="31">
        <f t="shared" si="1"/>
        <v>0.84442129629629614</v>
      </c>
      <c r="H107" s="32" t="s">
        <v>23</v>
      </c>
      <c r="I107" s="33">
        <v>3.2638888888888891E-3</v>
      </c>
    </row>
    <row r="108" spans="7:9">
      <c r="G108" s="31">
        <f t="shared" si="1"/>
        <v>0.84768518518518499</v>
      </c>
      <c r="H108" s="32" t="s">
        <v>22</v>
      </c>
      <c r="I108" s="33">
        <v>3.530092592592592E-3</v>
      </c>
    </row>
    <row r="109" spans="7:9">
      <c r="G109" s="31">
        <f t="shared" si="1"/>
        <v>0.85121527777777761</v>
      </c>
      <c r="H109" s="32" t="s">
        <v>21</v>
      </c>
      <c r="I109" s="33">
        <v>3.4375E-3</v>
      </c>
    </row>
    <row r="110" spans="7:9">
      <c r="G110" s="31">
        <f t="shared" si="1"/>
        <v>0.85465277777777759</v>
      </c>
      <c r="H110" s="32" t="s">
        <v>38</v>
      </c>
      <c r="I110" s="33">
        <v>3.4027777777777784E-3</v>
      </c>
    </row>
    <row r="111" spans="7:9">
      <c r="G111" s="31">
        <f t="shared" si="1"/>
        <v>0.85805555555555535</v>
      </c>
      <c r="H111" s="32" t="s">
        <v>25</v>
      </c>
      <c r="I111" s="33">
        <v>3.2986111111111111E-3</v>
      </c>
    </row>
    <row r="112" spans="7:9">
      <c r="G112" s="31">
        <f t="shared" si="1"/>
        <v>0.86135416666666642</v>
      </c>
      <c r="H112" s="32" t="s">
        <v>34</v>
      </c>
      <c r="I112" s="33">
        <v>3.2754629629629631E-3</v>
      </c>
    </row>
    <row r="113" spans="7:9">
      <c r="G113" s="31">
        <f t="shared" si="1"/>
        <v>0.86462962962962941</v>
      </c>
      <c r="H113" s="32" t="s">
        <v>13</v>
      </c>
      <c r="I113" s="33">
        <v>3.0902777777777782E-3</v>
      </c>
    </row>
    <row r="114" spans="7:9">
      <c r="G114" s="31">
        <f t="shared" si="1"/>
        <v>0.86771990740740723</v>
      </c>
      <c r="H114" s="32" t="s">
        <v>11</v>
      </c>
      <c r="I114" s="33">
        <v>3.0555555555555557E-3</v>
      </c>
    </row>
    <row r="115" spans="7:9">
      <c r="G115" s="31">
        <f t="shared" si="1"/>
        <v>0.87077546296296282</v>
      </c>
      <c r="H115" s="32" t="s">
        <v>14</v>
      </c>
      <c r="I115" s="33">
        <v>3.414351851851852E-3</v>
      </c>
    </row>
    <row r="116" spans="7:9">
      <c r="G116" s="31">
        <f t="shared" si="1"/>
        <v>0.87418981481481473</v>
      </c>
      <c r="H116" s="32" t="s">
        <v>24</v>
      </c>
      <c r="I116" s="33">
        <v>3.4375E-3</v>
      </c>
    </row>
    <row r="117" spans="7:9">
      <c r="G117" s="31">
        <f t="shared" si="1"/>
        <v>0.87762731481481471</v>
      </c>
      <c r="H117" s="32" t="s">
        <v>23</v>
      </c>
      <c r="I117" s="33">
        <v>3.2175925925925926E-3</v>
      </c>
    </row>
    <row r="118" spans="7:9">
      <c r="G118" s="31">
        <f t="shared" si="1"/>
        <v>0.88084490740740728</v>
      </c>
      <c r="H118" s="32" t="s">
        <v>26</v>
      </c>
      <c r="I118" s="33">
        <v>3.4490740740740745E-3</v>
      </c>
    </row>
    <row r="119" spans="7:9">
      <c r="G119" s="31">
        <f t="shared" si="1"/>
        <v>0.88429398148148131</v>
      </c>
      <c r="H119" s="32" t="s">
        <v>38</v>
      </c>
      <c r="I119" s="33">
        <v>3.5763888888888894E-3</v>
      </c>
    </row>
    <row r="120" spans="7:9">
      <c r="G120" s="31">
        <f t="shared" si="1"/>
        <v>0.8878703703703702</v>
      </c>
      <c r="H120" s="32" t="s">
        <v>44</v>
      </c>
      <c r="I120" s="33">
        <v>3.1828703703703702E-3</v>
      </c>
    </row>
    <row r="121" spans="7:9">
      <c r="G121" s="31">
        <f t="shared" si="1"/>
        <v>0.89105324074074055</v>
      </c>
      <c r="H121" s="34" t="s">
        <v>65</v>
      </c>
      <c r="I121" s="35">
        <v>1.0416666666666667E-3</v>
      </c>
    </row>
    <row r="122" spans="7:9">
      <c r="G122" s="31">
        <f t="shared" si="1"/>
        <v>0.89209490740740727</v>
      </c>
      <c r="H122" s="32" t="s">
        <v>25</v>
      </c>
      <c r="I122" s="33">
        <v>3.3912037037037036E-3</v>
      </c>
    </row>
    <row r="123" spans="7:9">
      <c r="G123" s="31">
        <f t="shared" si="1"/>
        <v>0.89548611111111098</v>
      </c>
      <c r="H123" s="32" t="s">
        <v>13</v>
      </c>
      <c r="I123" s="33">
        <v>3.2060185185185191E-3</v>
      </c>
    </row>
    <row r="124" spans="7:9">
      <c r="G124" s="31">
        <f t="shared" si="1"/>
        <v>0.89869212962962952</v>
      </c>
      <c r="H124" s="32" t="s">
        <v>13</v>
      </c>
      <c r="I124" s="33">
        <v>3.2060185185185191E-3</v>
      </c>
    </row>
    <row r="125" spans="7:9">
      <c r="G125" s="31">
        <f t="shared" si="1"/>
        <v>0.90189814814814806</v>
      </c>
      <c r="H125" s="32" t="s">
        <v>22</v>
      </c>
      <c r="I125" s="33">
        <v>3.5879629629629629E-3</v>
      </c>
    </row>
    <row r="126" spans="7:9">
      <c r="G126" s="31">
        <f t="shared" si="1"/>
        <v>0.90548611111111099</v>
      </c>
      <c r="H126" s="32" t="s">
        <v>14</v>
      </c>
      <c r="I126" s="33">
        <v>3.5069444444444445E-3</v>
      </c>
    </row>
    <row r="127" spans="7:9">
      <c r="G127" s="31">
        <f t="shared" si="1"/>
        <v>0.90899305555555543</v>
      </c>
      <c r="H127" s="32" t="s">
        <v>24</v>
      </c>
      <c r="I127" s="33">
        <v>3.3449074074074071E-3</v>
      </c>
    </row>
    <row r="128" spans="7:9">
      <c r="G128" s="31">
        <f t="shared" si="1"/>
        <v>0.91233796296296288</v>
      </c>
      <c r="H128" s="32" t="s">
        <v>23</v>
      </c>
      <c r="I128" s="33">
        <v>3.3333333333333335E-3</v>
      </c>
    </row>
    <row r="129" spans="7:9">
      <c r="G129" s="31">
        <f t="shared" si="1"/>
        <v>0.91567129629629618</v>
      </c>
      <c r="H129" s="32" t="s">
        <v>21</v>
      </c>
      <c r="I129" s="33">
        <v>2.9629629629629628E-3</v>
      </c>
    </row>
    <row r="130" spans="7:9">
      <c r="G130" s="31">
        <f t="shared" si="1"/>
        <v>0.91863425925925912</v>
      </c>
      <c r="H130" s="32" t="s">
        <v>34</v>
      </c>
      <c r="I130" s="33">
        <v>2.8009259259259259E-3</v>
      </c>
    </row>
    <row r="131" spans="7:9">
      <c r="G131" s="31">
        <f t="shared" si="1"/>
        <v>0.92143518518518508</v>
      </c>
      <c r="H131" s="32" t="s">
        <v>38</v>
      </c>
      <c r="I131" s="33">
        <v>3.4027777777777784E-3</v>
      </c>
    </row>
    <row r="132" spans="7:9">
      <c r="G132" s="31">
        <f t="shared" si="1"/>
        <v>0.92483796296296283</v>
      </c>
      <c r="H132" s="32" t="s">
        <v>37</v>
      </c>
      <c r="I132" s="33">
        <v>3.7152777777777774E-3</v>
      </c>
    </row>
    <row r="133" spans="7:9">
      <c r="G133" s="31">
        <f t="shared" si="1"/>
        <v>0.92855324074074064</v>
      </c>
      <c r="H133" s="32" t="s">
        <v>25</v>
      </c>
      <c r="I133" s="33">
        <v>3.4375E-3</v>
      </c>
    </row>
    <row r="134" spans="7:9">
      <c r="G134" s="31">
        <f t="shared" si="1"/>
        <v>0.93199074074074062</v>
      </c>
      <c r="H134" s="32" t="s">
        <v>33</v>
      </c>
      <c r="I134" s="33">
        <v>3.5069444444444445E-3</v>
      </c>
    </row>
    <row r="135" spans="7:9">
      <c r="G135" s="31">
        <f t="shared" si="1"/>
        <v>0.93549768518518506</v>
      </c>
      <c r="H135" s="32" t="s">
        <v>24</v>
      </c>
      <c r="I135" s="33">
        <v>3.5069444444444445E-3</v>
      </c>
    </row>
    <row r="136" spans="7:9">
      <c r="G136" s="31">
        <f t="shared" si="1"/>
        <v>0.93900462962962949</v>
      </c>
      <c r="H136" s="32" t="s">
        <v>12</v>
      </c>
      <c r="I136" s="33">
        <v>2.9398148148148148E-3</v>
      </c>
    </row>
    <row r="137" spans="7:9">
      <c r="G137" s="31">
        <f t="shared" si="1"/>
        <v>0.94194444444444436</v>
      </c>
      <c r="H137" s="32" t="s">
        <v>12</v>
      </c>
      <c r="I137" s="33">
        <v>2.9745370370370373E-3</v>
      </c>
    </row>
    <row r="138" spans="7:9">
      <c r="G138" s="31">
        <f t="shared" si="1"/>
        <v>0.94491898148148135</v>
      </c>
      <c r="H138" s="32" t="s">
        <v>12</v>
      </c>
      <c r="I138" s="33">
        <v>3.0787037037037037E-3</v>
      </c>
    </row>
    <row r="139" spans="7:9">
      <c r="G139" s="31">
        <f t="shared" ref="G139:G203" si="2">G138+I138</f>
        <v>0.94799768518518501</v>
      </c>
      <c r="H139" s="32" t="s">
        <v>34</v>
      </c>
      <c r="I139" s="33">
        <v>3.5648148148148154E-3</v>
      </c>
    </row>
    <row r="140" spans="7:9">
      <c r="G140" s="31">
        <f t="shared" si="2"/>
        <v>0.95156249999999987</v>
      </c>
      <c r="H140" s="34" t="s">
        <v>65</v>
      </c>
      <c r="I140" s="35">
        <v>1.0069444444444444E-3</v>
      </c>
    </row>
    <row r="141" spans="7:9">
      <c r="G141" s="31">
        <f t="shared" si="2"/>
        <v>0.95256944444444436</v>
      </c>
      <c r="H141" s="32" t="s">
        <v>28</v>
      </c>
      <c r="I141" s="33">
        <v>3.483796296296296E-3</v>
      </c>
    </row>
    <row r="142" spans="7:9">
      <c r="G142" s="31">
        <f t="shared" si="2"/>
        <v>0.95605324074074061</v>
      </c>
      <c r="H142" s="32" t="s">
        <v>33</v>
      </c>
      <c r="I142" s="33">
        <v>3.5648148148148154E-3</v>
      </c>
    </row>
    <row r="143" spans="7:9">
      <c r="G143" s="31">
        <f t="shared" si="2"/>
        <v>0.95961805555555546</v>
      </c>
      <c r="H143" s="32" t="s">
        <v>45</v>
      </c>
      <c r="I143" s="33">
        <v>3.3564814814814811E-3</v>
      </c>
    </row>
    <row r="144" spans="7:9">
      <c r="G144" s="31">
        <f t="shared" si="2"/>
        <v>0.96297453703703695</v>
      </c>
      <c r="H144" s="32" t="s">
        <v>63</v>
      </c>
      <c r="I144" s="33">
        <v>3.8310185185185183E-3</v>
      </c>
    </row>
    <row r="145" spans="7:9">
      <c r="G145" s="31">
        <f t="shared" si="2"/>
        <v>0.96680555555555547</v>
      </c>
      <c r="H145" s="32" t="s">
        <v>35</v>
      </c>
      <c r="I145" s="33">
        <v>3.2407407407407406E-3</v>
      </c>
    </row>
    <row r="146" spans="7:9">
      <c r="G146" s="31">
        <f t="shared" si="2"/>
        <v>0.97004629629629624</v>
      </c>
      <c r="H146" s="32" t="s">
        <v>35</v>
      </c>
      <c r="I146" s="33">
        <v>3.2291666666666666E-3</v>
      </c>
    </row>
    <row r="147" spans="7:9">
      <c r="G147" s="31">
        <f t="shared" si="2"/>
        <v>0.97327546296296286</v>
      </c>
      <c r="H147" s="32" t="s">
        <v>35</v>
      </c>
      <c r="I147" s="33">
        <v>3.483796296296296E-3</v>
      </c>
    </row>
    <row r="148" spans="7:9">
      <c r="G148" s="31">
        <f t="shared" si="2"/>
        <v>0.9767592592592591</v>
      </c>
      <c r="H148" s="32" t="s">
        <v>35</v>
      </c>
      <c r="I148" s="33">
        <v>3.2638888888888891E-3</v>
      </c>
    </row>
    <row r="149" spans="7:9">
      <c r="G149" s="31">
        <f t="shared" si="2"/>
        <v>0.98002314814814795</v>
      </c>
      <c r="H149" s="32" t="s">
        <v>46</v>
      </c>
      <c r="I149" s="33">
        <v>3.0324074074074073E-3</v>
      </c>
    </row>
    <row r="150" spans="7:9">
      <c r="G150" s="31">
        <f t="shared" si="2"/>
        <v>0.98305555555555535</v>
      </c>
      <c r="H150" s="32" t="s">
        <v>46</v>
      </c>
      <c r="I150" s="33">
        <v>3.4027777777777784E-3</v>
      </c>
    </row>
    <row r="151" spans="7:9">
      <c r="G151" s="31">
        <f t="shared" si="2"/>
        <v>0.9864583333333331</v>
      </c>
      <c r="H151" s="32" t="s">
        <v>22</v>
      </c>
      <c r="I151" s="33">
        <v>3.530092592592592E-3</v>
      </c>
    </row>
    <row r="152" spans="7:9">
      <c r="G152" s="31">
        <f t="shared" si="2"/>
        <v>0.98998842592592573</v>
      </c>
      <c r="H152" s="32" t="s">
        <v>38</v>
      </c>
      <c r="I152" s="33">
        <v>3.6689814814814814E-3</v>
      </c>
    </row>
    <row r="153" spans="7:9">
      <c r="G153" s="31">
        <f t="shared" si="2"/>
        <v>0.99365740740740716</v>
      </c>
      <c r="H153" s="32" t="s">
        <v>20</v>
      </c>
      <c r="I153" s="33">
        <v>3.4375E-3</v>
      </c>
    </row>
    <row r="154" spans="7:9">
      <c r="G154" s="31">
        <f t="shared" si="2"/>
        <v>0.99709490740740714</v>
      </c>
      <c r="H154" s="32" t="s">
        <v>20</v>
      </c>
      <c r="I154" s="33">
        <v>3.1828703703703702E-3</v>
      </c>
    </row>
    <row r="155" spans="7:9">
      <c r="G155" s="31">
        <f t="shared" si="2"/>
        <v>1.0002777777777776</v>
      </c>
      <c r="H155" s="32" t="s">
        <v>20</v>
      </c>
      <c r="I155" s="33">
        <v>3.3333333333333335E-3</v>
      </c>
    </row>
    <row r="156" spans="7:9">
      <c r="G156" s="31">
        <f t="shared" si="2"/>
        <v>1.003611111111111</v>
      </c>
      <c r="H156" s="32" t="s">
        <v>12</v>
      </c>
      <c r="I156" s="33">
        <v>3.1365740740740742E-3</v>
      </c>
    </row>
    <row r="157" spans="7:9">
      <c r="G157" s="31">
        <f t="shared" si="2"/>
        <v>1.0067476851851851</v>
      </c>
      <c r="H157" s="32" t="s">
        <v>12</v>
      </c>
      <c r="I157" s="33">
        <v>3.1249999999999997E-3</v>
      </c>
    </row>
    <row r="158" spans="7:9">
      <c r="G158" s="31">
        <f t="shared" si="2"/>
        <v>1.0098726851851851</v>
      </c>
      <c r="H158" s="32" t="s">
        <v>24</v>
      </c>
      <c r="I158" s="33">
        <v>3.4375E-3</v>
      </c>
    </row>
    <row r="159" spans="7:9">
      <c r="G159" s="31">
        <f t="shared" si="2"/>
        <v>1.0133101851851851</v>
      </c>
      <c r="H159" s="32" t="s">
        <v>34</v>
      </c>
      <c r="I159" s="33">
        <v>3.530092592592592E-3</v>
      </c>
    </row>
    <row r="160" spans="7:9">
      <c r="G160" s="31">
        <f t="shared" si="2"/>
        <v>1.0168402777777776</v>
      </c>
      <c r="H160" s="32" t="s">
        <v>11</v>
      </c>
      <c r="I160" s="33">
        <v>3.0439814814814821E-3</v>
      </c>
    </row>
    <row r="161" spans="7:9">
      <c r="G161" s="31">
        <f t="shared" si="2"/>
        <v>1.0198842592592592</v>
      </c>
      <c r="H161" s="32" t="s">
        <v>11</v>
      </c>
      <c r="I161" s="33">
        <v>3.1481481481481482E-3</v>
      </c>
    </row>
    <row r="162" spans="7:9">
      <c r="G162" s="31">
        <f t="shared" si="2"/>
        <v>1.0230324074074073</v>
      </c>
      <c r="H162" s="32" t="s">
        <v>14</v>
      </c>
      <c r="I162" s="33">
        <v>3.5995370370370369E-3</v>
      </c>
    </row>
    <row r="163" spans="7:9">
      <c r="G163" s="31">
        <f t="shared" si="2"/>
        <v>1.0266319444444443</v>
      </c>
      <c r="H163" s="32" t="s">
        <v>13</v>
      </c>
      <c r="I163" s="33">
        <v>3.2523148148148151E-3</v>
      </c>
    </row>
    <row r="164" spans="7:9">
      <c r="G164" s="31">
        <f t="shared" si="2"/>
        <v>1.0298842592592592</v>
      </c>
      <c r="H164" s="32" t="s">
        <v>13</v>
      </c>
      <c r="I164" s="33">
        <v>3.5069444444444445E-3</v>
      </c>
    </row>
    <row r="165" spans="7:9">
      <c r="G165" s="31">
        <f t="shared" si="2"/>
        <v>1.0333912037037036</v>
      </c>
      <c r="H165" s="32" t="s">
        <v>54</v>
      </c>
      <c r="I165" s="33">
        <v>3.414351851851852E-3</v>
      </c>
    </row>
    <row r="166" spans="7:9">
      <c r="G166" s="31">
        <f t="shared" si="2"/>
        <v>1.0368055555555555</v>
      </c>
      <c r="H166" s="32" t="s">
        <v>28</v>
      </c>
      <c r="I166" s="33">
        <v>3.6342592592592594E-3</v>
      </c>
    </row>
    <row r="167" spans="7:9">
      <c r="G167" s="31">
        <f t="shared" si="2"/>
        <v>1.0404398148148148</v>
      </c>
      <c r="H167" s="32" t="s">
        <v>34</v>
      </c>
      <c r="I167" s="33">
        <v>3.5416666666666665E-3</v>
      </c>
    </row>
    <row r="168" spans="7:9">
      <c r="G168" s="31">
        <f t="shared" si="2"/>
        <v>1.0439814814814816</v>
      </c>
      <c r="H168" s="32" t="s">
        <v>15</v>
      </c>
      <c r="I168" s="33">
        <v>3.6921296296296298E-3</v>
      </c>
    </row>
    <row r="169" spans="7:9">
      <c r="G169" s="31">
        <f t="shared" si="2"/>
        <v>1.0476736111111113</v>
      </c>
      <c r="H169" s="32" t="s">
        <v>27</v>
      </c>
      <c r="I169" s="33">
        <v>3.645833333333333E-3</v>
      </c>
    </row>
    <row r="170" spans="7:9">
      <c r="G170" s="31">
        <f t="shared" si="2"/>
        <v>1.0513194444444447</v>
      </c>
      <c r="H170" s="32" t="s">
        <v>11</v>
      </c>
      <c r="I170" s="33">
        <v>3.2638888888888891E-3</v>
      </c>
    </row>
    <row r="171" spans="7:9">
      <c r="G171" s="31">
        <f t="shared" si="2"/>
        <v>1.0545833333333337</v>
      </c>
      <c r="H171" s="32" t="s">
        <v>11</v>
      </c>
      <c r="I171" s="33">
        <v>3.1249999999999997E-3</v>
      </c>
    </row>
    <row r="172" spans="7:9">
      <c r="G172" s="31">
        <f t="shared" si="2"/>
        <v>1.0577083333333337</v>
      </c>
      <c r="H172" s="32" t="s">
        <v>14</v>
      </c>
      <c r="I172" s="33">
        <v>3.472222222222222E-3</v>
      </c>
    </row>
    <row r="173" spans="7:9">
      <c r="G173" s="31">
        <f t="shared" si="2"/>
        <v>1.061180555555556</v>
      </c>
      <c r="H173" s="32" t="s">
        <v>32</v>
      </c>
      <c r="I173" s="33">
        <v>3.6226851851851854E-3</v>
      </c>
    </row>
    <row r="174" spans="7:9">
      <c r="G174" s="31">
        <f t="shared" si="2"/>
        <v>1.0648032407407413</v>
      </c>
      <c r="H174" s="32" t="s">
        <v>28</v>
      </c>
      <c r="I174" s="33">
        <v>3.8194444444444443E-3</v>
      </c>
    </row>
    <row r="175" spans="7:9">
      <c r="G175" s="31">
        <f t="shared" si="2"/>
        <v>1.0686226851851857</v>
      </c>
      <c r="H175" s="32" t="s">
        <v>13</v>
      </c>
      <c r="I175" s="33">
        <v>3.2407407407407406E-3</v>
      </c>
    </row>
    <row r="176" spans="7:9">
      <c r="G176" s="31">
        <f t="shared" si="2"/>
        <v>1.0718634259259263</v>
      </c>
      <c r="H176" s="32" t="s">
        <v>13</v>
      </c>
      <c r="I176" s="33">
        <v>3.3101851851851851E-3</v>
      </c>
    </row>
    <row r="177" spans="7:9">
      <c r="G177" s="31">
        <f t="shared" si="2"/>
        <v>1.0751736111111114</v>
      </c>
      <c r="H177" s="32" t="s">
        <v>19</v>
      </c>
      <c r="I177" s="33">
        <v>3.37962962962963E-3</v>
      </c>
    </row>
    <row r="178" spans="7:9">
      <c r="G178" s="31">
        <f t="shared" si="2"/>
        <v>1.078553240740741</v>
      </c>
      <c r="H178" s="32" t="s">
        <v>48</v>
      </c>
      <c r="I178" s="33">
        <v>3.5763888888888894E-3</v>
      </c>
    </row>
    <row r="179" spans="7:9">
      <c r="G179" s="31">
        <f t="shared" si="2"/>
        <v>1.0821296296296299</v>
      </c>
      <c r="H179" s="32" t="s">
        <v>47</v>
      </c>
      <c r="I179" s="33">
        <v>3.6226851851851854E-3</v>
      </c>
    </row>
    <row r="180" spans="7:9">
      <c r="G180" s="31">
        <f t="shared" si="2"/>
        <v>1.0857523148148152</v>
      </c>
      <c r="H180" s="32" t="s">
        <v>11</v>
      </c>
      <c r="I180" s="33">
        <v>3.0787037037037037E-3</v>
      </c>
    </row>
    <row r="181" spans="7:9">
      <c r="G181" s="31">
        <f t="shared" si="2"/>
        <v>1.0888310185185188</v>
      </c>
      <c r="H181" s="32" t="s">
        <v>11</v>
      </c>
      <c r="I181" s="33">
        <v>3.0902777777777782E-3</v>
      </c>
    </row>
    <row r="182" spans="7:9">
      <c r="G182" s="31">
        <f t="shared" si="2"/>
        <v>1.0919212962962965</v>
      </c>
      <c r="H182" s="32" t="s">
        <v>14</v>
      </c>
      <c r="I182" s="33">
        <v>3.5995370370370369E-3</v>
      </c>
    </row>
    <row r="183" spans="7:9">
      <c r="G183" s="31">
        <f t="shared" si="2"/>
        <v>1.0955208333333335</v>
      </c>
      <c r="H183" s="32" t="s">
        <v>32</v>
      </c>
      <c r="I183" s="33">
        <v>3.7731481481481483E-3</v>
      </c>
    </row>
    <row r="184" spans="7:9">
      <c r="G184" s="31">
        <f t="shared" si="2"/>
        <v>1.0992939814814817</v>
      </c>
      <c r="H184" s="32" t="s">
        <v>48</v>
      </c>
      <c r="I184" s="33">
        <v>3.4606481481481485E-3</v>
      </c>
    </row>
    <row r="185" spans="7:9">
      <c r="G185" s="31">
        <f t="shared" si="2"/>
        <v>1.1027546296296298</v>
      </c>
      <c r="H185" s="32" t="s">
        <v>13</v>
      </c>
      <c r="I185" s="33">
        <v>3.1597222222222222E-3</v>
      </c>
    </row>
    <row r="186" spans="7:9">
      <c r="G186" s="31">
        <f t="shared" si="2"/>
        <v>1.1059143518518519</v>
      </c>
      <c r="H186" s="32" t="s">
        <v>13</v>
      </c>
      <c r="I186" s="33">
        <v>3.37962962962963E-3</v>
      </c>
    </row>
    <row r="187" spans="7:9">
      <c r="G187" s="31">
        <f t="shared" si="2"/>
        <v>1.1092939814814815</v>
      </c>
      <c r="H187" s="32" t="s">
        <v>28</v>
      </c>
      <c r="I187" s="33">
        <v>3.5879629629629629E-3</v>
      </c>
    </row>
    <row r="188" spans="7:9">
      <c r="G188" s="31">
        <f t="shared" si="2"/>
        <v>1.1128819444444444</v>
      </c>
      <c r="H188" s="32" t="s">
        <v>27</v>
      </c>
      <c r="I188" s="33">
        <v>3.7268518518518514E-3</v>
      </c>
    </row>
    <row r="189" spans="7:9">
      <c r="G189" s="31">
        <f t="shared" si="2"/>
        <v>1.1166087962962963</v>
      </c>
      <c r="H189" s="32" t="s">
        <v>11</v>
      </c>
      <c r="I189" s="33">
        <v>3.1828703703703702E-3</v>
      </c>
    </row>
    <row r="190" spans="7:9">
      <c r="G190" s="31">
        <f t="shared" si="2"/>
        <v>1.1197916666666667</v>
      </c>
      <c r="H190" s="32" t="s">
        <v>11</v>
      </c>
      <c r="I190" s="33">
        <v>3.1597222222222222E-3</v>
      </c>
    </row>
    <row r="191" spans="7:9">
      <c r="G191" s="31">
        <f t="shared" si="2"/>
        <v>1.1229513888888889</v>
      </c>
      <c r="H191" s="32" t="s">
        <v>14</v>
      </c>
      <c r="I191" s="33">
        <v>3.7152777777777774E-3</v>
      </c>
    </row>
    <row r="192" spans="7:9">
      <c r="G192" s="31">
        <f t="shared" si="2"/>
        <v>1.1266666666666667</v>
      </c>
      <c r="H192" s="32" t="s">
        <v>54</v>
      </c>
      <c r="I192" s="33">
        <v>3.7847222222222223E-3</v>
      </c>
    </row>
    <row r="193" spans="7:9">
      <c r="G193" s="31">
        <f t="shared" si="2"/>
        <v>1.130451388888889</v>
      </c>
      <c r="H193" s="32" t="s">
        <v>30</v>
      </c>
      <c r="I193" s="33">
        <v>3.645833333333333E-3</v>
      </c>
    </row>
    <row r="194" spans="7:9">
      <c r="G194" s="31">
        <f t="shared" si="2"/>
        <v>1.1340972222222223</v>
      </c>
      <c r="H194" s="32" t="s">
        <v>28</v>
      </c>
      <c r="I194" s="33">
        <v>3.8657407407407408E-3</v>
      </c>
    </row>
    <row r="195" spans="7:9">
      <c r="G195" s="31">
        <f t="shared" si="2"/>
        <v>1.1379629629629631</v>
      </c>
      <c r="H195" s="32" t="s">
        <v>13</v>
      </c>
      <c r="I195" s="33">
        <v>3.5069444444444445E-3</v>
      </c>
    </row>
    <row r="196" spans="7:9">
      <c r="G196" s="31">
        <f t="shared" si="2"/>
        <v>1.1414699074074075</v>
      </c>
      <c r="H196" s="32" t="s">
        <v>13</v>
      </c>
      <c r="I196" s="33">
        <v>3.3680555555555551E-3</v>
      </c>
    </row>
    <row r="197" spans="7:9">
      <c r="G197" s="31">
        <f t="shared" si="2"/>
        <v>1.144837962962963</v>
      </c>
      <c r="H197" s="32" t="s">
        <v>48</v>
      </c>
      <c r="I197" s="33">
        <v>3.3217592592592591E-3</v>
      </c>
    </row>
    <row r="198" spans="7:9">
      <c r="G198" s="31">
        <f t="shared" si="2"/>
        <v>1.1481597222222222</v>
      </c>
      <c r="H198" s="32" t="s">
        <v>48</v>
      </c>
      <c r="I198" s="33">
        <v>3.4953703703703705E-3</v>
      </c>
    </row>
    <row r="199" spans="7:9">
      <c r="G199" s="31">
        <f t="shared" si="2"/>
        <v>1.1516550925925926</v>
      </c>
      <c r="H199" s="32" t="s">
        <v>30</v>
      </c>
      <c r="I199" s="33">
        <v>3.530092592592592E-3</v>
      </c>
    </row>
    <row r="200" spans="7:9">
      <c r="G200" s="31">
        <f t="shared" si="2"/>
        <v>1.1551851851851851</v>
      </c>
      <c r="H200" s="32" t="s">
        <v>11</v>
      </c>
      <c r="I200" s="33">
        <v>3.2986111111111111E-3</v>
      </c>
    </row>
    <row r="201" spans="7:9">
      <c r="G201" s="31">
        <f t="shared" si="2"/>
        <v>1.1584837962962962</v>
      </c>
      <c r="H201" s="32" t="s">
        <v>11</v>
      </c>
      <c r="I201" s="33">
        <v>3.0208333333333333E-3</v>
      </c>
    </row>
    <row r="202" spans="7:9">
      <c r="G202" s="31">
        <f t="shared" si="2"/>
        <v>1.1615046296296294</v>
      </c>
      <c r="H202" s="32" t="s">
        <v>34</v>
      </c>
      <c r="I202" s="33">
        <v>3.530092592592592E-3</v>
      </c>
    </row>
    <row r="203" spans="7:9">
      <c r="G203" s="31">
        <f t="shared" si="2"/>
        <v>1.1650347222222219</v>
      </c>
      <c r="H203" s="32" t="s">
        <v>26</v>
      </c>
      <c r="I203" s="33">
        <v>3.2754629629629631E-3</v>
      </c>
    </row>
    <row r="204" spans="7:9">
      <c r="G204" s="31">
        <f t="shared" ref="G204:G267" si="3">G203+I203</f>
        <v>1.1683101851851849</v>
      </c>
      <c r="H204" s="32" t="s">
        <v>25</v>
      </c>
      <c r="I204" s="33">
        <v>3.4953703703703705E-3</v>
      </c>
    </row>
    <row r="205" spans="7:9">
      <c r="G205" s="31">
        <f t="shared" si="3"/>
        <v>1.1718055555555553</v>
      </c>
      <c r="H205" s="32" t="s">
        <v>12</v>
      </c>
      <c r="I205" s="33">
        <v>3.2175925925925926E-3</v>
      </c>
    </row>
    <row r="206" spans="7:9">
      <c r="G206" s="31">
        <f t="shared" si="3"/>
        <v>1.1750231481481479</v>
      </c>
      <c r="H206" s="32" t="s">
        <v>12</v>
      </c>
      <c r="I206" s="33">
        <v>2.8703703703703708E-3</v>
      </c>
    </row>
    <row r="207" spans="7:9">
      <c r="G207" s="31">
        <f t="shared" si="3"/>
        <v>1.1778935185185182</v>
      </c>
      <c r="H207" s="32" t="s">
        <v>12</v>
      </c>
      <c r="I207" s="33">
        <v>2.8587962962962963E-3</v>
      </c>
    </row>
    <row r="208" spans="7:9">
      <c r="G208" s="31">
        <f t="shared" si="3"/>
        <v>1.1807523148148145</v>
      </c>
      <c r="H208" s="32" t="s">
        <v>55</v>
      </c>
      <c r="I208" s="33">
        <v>3.6689814814814814E-3</v>
      </c>
    </row>
    <row r="209" spans="7:9">
      <c r="G209" s="31">
        <f t="shared" si="3"/>
        <v>1.1844212962962959</v>
      </c>
      <c r="H209" s="32" t="s">
        <v>49</v>
      </c>
      <c r="I209" s="33">
        <v>3.0439814814814821E-3</v>
      </c>
    </row>
    <row r="210" spans="7:9">
      <c r="G210" s="31">
        <f t="shared" si="3"/>
        <v>1.1874652777777774</v>
      </c>
      <c r="H210" s="32" t="s">
        <v>22</v>
      </c>
      <c r="I210" s="33">
        <v>3.9699074074074072E-3</v>
      </c>
    </row>
    <row r="211" spans="7:9">
      <c r="G211" s="31">
        <f t="shared" si="3"/>
        <v>1.1914351851851848</v>
      </c>
      <c r="H211" s="32" t="s">
        <v>26</v>
      </c>
      <c r="I211" s="33">
        <v>3.4606481481481485E-3</v>
      </c>
    </row>
    <row r="212" spans="7:9">
      <c r="G212" s="31">
        <f t="shared" si="3"/>
        <v>1.1948958333333328</v>
      </c>
      <c r="H212" s="32" t="s">
        <v>25</v>
      </c>
      <c r="I212" s="33">
        <v>3.4490740740740745E-3</v>
      </c>
    </row>
    <row r="213" spans="7:9">
      <c r="G213" s="31">
        <f t="shared" si="3"/>
        <v>1.1983449074074068</v>
      </c>
      <c r="H213" s="32" t="s">
        <v>12</v>
      </c>
      <c r="I213" s="33">
        <v>3.1828703703703702E-3</v>
      </c>
    </row>
    <row r="214" spans="7:9">
      <c r="G214" s="31">
        <f t="shared" si="3"/>
        <v>1.2015277777777773</v>
      </c>
      <c r="H214" s="32" t="s">
        <v>12</v>
      </c>
      <c r="I214" s="33">
        <v>3.1944444444444442E-3</v>
      </c>
    </row>
    <row r="215" spans="7:9">
      <c r="G215" s="31">
        <f t="shared" si="3"/>
        <v>1.2047222222222218</v>
      </c>
      <c r="H215" s="32" t="s">
        <v>12</v>
      </c>
      <c r="I215" s="33">
        <v>3.1365740740740742E-3</v>
      </c>
    </row>
    <row r="216" spans="7:9">
      <c r="G216" s="31">
        <f t="shared" si="3"/>
        <v>1.2078587962962959</v>
      </c>
      <c r="H216" s="32" t="s">
        <v>12</v>
      </c>
      <c r="I216" s="33">
        <v>2.8472222222222219E-3</v>
      </c>
    </row>
    <row r="217" spans="7:9">
      <c r="G217" s="31">
        <f t="shared" si="3"/>
        <v>1.2107060185185181</v>
      </c>
      <c r="H217" s="32" t="s">
        <v>49</v>
      </c>
      <c r="I217" s="33">
        <v>2.9398148148148148E-3</v>
      </c>
    </row>
    <row r="218" spans="7:9">
      <c r="G218" s="31">
        <f t="shared" si="3"/>
        <v>1.2136458333333329</v>
      </c>
      <c r="H218" s="32" t="s">
        <v>49</v>
      </c>
      <c r="I218" s="33">
        <v>2.9513888888888888E-3</v>
      </c>
    </row>
    <row r="219" spans="7:9">
      <c r="G219" s="31">
        <f t="shared" si="3"/>
        <v>1.2165972222222217</v>
      </c>
      <c r="H219" s="32" t="s">
        <v>49</v>
      </c>
      <c r="I219" s="33">
        <v>2.9629629629629628E-3</v>
      </c>
    </row>
    <row r="220" spans="7:9">
      <c r="G220" s="31">
        <f t="shared" si="3"/>
        <v>1.2195601851851847</v>
      </c>
      <c r="H220" s="32" t="s">
        <v>49</v>
      </c>
      <c r="I220" s="33">
        <v>2.9861111111111113E-3</v>
      </c>
    </row>
    <row r="221" spans="7:9">
      <c r="G221" s="31">
        <f t="shared" si="3"/>
        <v>1.2225462962962959</v>
      </c>
      <c r="H221" s="32" t="s">
        <v>49</v>
      </c>
      <c r="I221" s="33">
        <v>2.9282407407407412E-3</v>
      </c>
    </row>
    <row r="222" spans="7:9">
      <c r="G222" s="31">
        <f t="shared" si="3"/>
        <v>1.2254745370370366</v>
      </c>
      <c r="H222" s="32" t="s">
        <v>49</v>
      </c>
      <c r="I222" s="33">
        <v>2.9745370370370373E-3</v>
      </c>
    </row>
    <row r="223" spans="7:9">
      <c r="G223" s="31">
        <f t="shared" si="3"/>
        <v>1.2284490740740737</v>
      </c>
      <c r="H223" s="32" t="s">
        <v>25</v>
      </c>
      <c r="I223" s="33">
        <v>3.2638888888888891E-3</v>
      </c>
    </row>
    <row r="224" spans="7:9">
      <c r="G224" s="31">
        <f t="shared" si="3"/>
        <v>1.2317129629629626</v>
      </c>
      <c r="H224" s="32" t="s">
        <v>12</v>
      </c>
      <c r="I224" s="33">
        <v>2.9861111111111113E-3</v>
      </c>
    </row>
    <row r="225" spans="7:9">
      <c r="G225" s="31">
        <f t="shared" si="3"/>
        <v>1.2346990740740738</v>
      </c>
      <c r="H225" s="32" t="s">
        <v>12</v>
      </c>
      <c r="I225" s="33">
        <v>3.2060185185185191E-3</v>
      </c>
    </row>
    <row r="226" spans="7:9">
      <c r="G226" s="31">
        <f t="shared" si="3"/>
        <v>1.2379050925925923</v>
      </c>
      <c r="H226" s="32" t="s">
        <v>12</v>
      </c>
      <c r="I226" s="33">
        <v>3.2638888888888891E-3</v>
      </c>
    </row>
    <row r="227" spans="7:9">
      <c r="G227" s="31">
        <f t="shared" si="3"/>
        <v>1.2411689814814812</v>
      </c>
      <c r="H227" s="32" t="s">
        <v>49</v>
      </c>
      <c r="I227" s="33">
        <v>3.0787037037037037E-3</v>
      </c>
    </row>
    <row r="228" spans="7:9">
      <c r="G228" s="31">
        <f t="shared" si="3"/>
        <v>1.2442476851851849</v>
      </c>
      <c r="H228" s="32" t="s">
        <v>49</v>
      </c>
      <c r="I228" s="33">
        <v>2.9629629629629628E-3</v>
      </c>
    </row>
    <row r="229" spans="7:9">
      <c r="G229" s="31">
        <f t="shared" si="3"/>
        <v>1.247210648148148</v>
      </c>
      <c r="H229" s="32" t="s">
        <v>49</v>
      </c>
      <c r="I229" s="33">
        <v>3.1828703703703702E-3</v>
      </c>
    </row>
    <row r="230" spans="7:9">
      <c r="G230" s="31">
        <f t="shared" si="3"/>
        <v>1.2503935185185184</v>
      </c>
      <c r="H230" s="32" t="s">
        <v>49</v>
      </c>
      <c r="I230" s="33">
        <v>3.0902777777777782E-3</v>
      </c>
    </row>
    <row r="231" spans="7:9">
      <c r="G231" s="31">
        <f t="shared" si="3"/>
        <v>1.2534837962962961</v>
      </c>
      <c r="H231" s="32" t="s">
        <v>49</v>
      </c>
      <c r="I231" s="33">
        <v>2.9629629629629628E-3</v>
      </c>
    </row>
    <row r="232" spans="7:9">
      <c r="G232" s="31">
        <f t="shared" si="3"/>
        <v>1.2564467592592592</v>
      </c>
      <c r="H232" s="32" t="s">
        <v>49</v>
      </c>
      <c r="I232" s="33">
        <v>2.9861111111111113E-3</v>
      </c>
    </row>
    <row r="233" spans="7:9">
      <c r="G233" s="31">
        <f t="shared" si="3"/>
        <v>1.2594328703703703</v>
      </c>
      <c r="H233" s="32" t="s">
        <v>49</v>
      </c>
      <c r="I233" s="33">
        <v>2.8587962962962963E-3</v>
      </c>
    </row>
    <row r="234" spans="7:9">
      <c r="G234" s="31">
        <f t="shared" si="3"/>
        <v>1.2622916666666666</v>
      </c>
      <c r="H234" s="32" t="s">
        <v>12</v>
      </c>
      <c r="I234" s="33">
        <v>3.1018518518518522E-3</v>
      </c>
    </row>
    <row r="235" spans="7:9">
      <c r="G235" s="31">
        <f t="shared" si="3"/>
        <v>1.2653935185185183</v>
      </c>
      <c r="H235" s="32" t="s">
        <v>12</v>
      </c>
      <c r="I235" s="33">
        <v>2.9745370370370373E-3</v>
      </c>
    </row>
    <row r="236" spans="7:9">
      <c r="G236" s="31">
        <f t="shared" si="3"/>
        <v>1.2683680555555554</v>
      </c>
      <c r="H236" s="32" t="s">
        <v>12</v>
      </c>
      <c r="I236" s="33">
        <v>2.8819444444444444E-3</v>
      </c>
    </row>
    <row r="237" spans="7:9">
      <c r="G237" s="31">
        <f t="shared" si="3"/>
        <v>1.2712499999999998</v>
      </c>
      <c r="H237" s="32" t="s">
        <v>25</v>
      </c>
      <c r="I237" s="33">
        <v>3.472222222222222E-3</v>
      </c>
    </row>
    <row r="238" spans="7:9">
      <c r="G238" s="31">
        <f t="shared" si="3"/>
        <v>1.2747222222222221</v>
      </c>
      <c r="H238" s="32" t="s">
        <v>49</v>
      </c>
      <c r="I238" s="33">
        <v>3.0787037037037037E-3</v>
      </c>
    </row>
    <row r="239" spans="7:9">
      <c r="G239" s="31">
        <f t="shared" si="3"/>
        <v>1.2778009259259258</v>
      </c>
      <c r="H239" s="32" t="s">
        <v>49</v>
      </c>
      <c r="I239" s="33">
        <v>3.0324074074074073E-3</v>
      </c>
    </row>
    <row r="240" spans="7:9">
      <c r="G240" s="31">
        <f t="shared" si="3"/>
        <v>1.2808333333333333</v>
      </c>
      <c r="H240" s="32" t="s">
        <v>49</v>
      </c>
      <c r="I240" s="33">
        <v>3.0439814814814821E-3</v>
      </c>
    </row>
    <row r="241" spans="7:9">
      <c r="G241" s="31">
        <f t="shared" si="3"/>
        <v>1.2838773148148148</v>
      </c>
      <c r="H241" s="32" t="s">
        <v>49</v>
      </c>
      <c r="I241" s="33">
        <v>3.1134259259259257E-3</v>
      </c>
    </row>
    <row r="242" spans="7:9">
      <c r="G242" s="31">
        <f t="shared" si="3"/>
        <v>1.2869907407407408</v>
      </c>
      <c r="H242" s="32" t="s">
        <v>49</v>
      </c>
      <c r="I242" s="33">
        <v>3.1249999999999997E-3</v>
      </c>
    </row>
    <row r="243" spans="7:9">
      <c r="G243" s="31">
        <f t="shared" si="3"/>
        <v>1.2901157407407409</v>
      </c>
      <c r="H243" s="32" t="s">
        <v>49</v>
      </c>
      <c r="I243" s="33">
        <v>3.0208333333333333E-3</v>
      </c>
    </row>
    <row r="244" spans="7:9">
      <c r="G244" s="31">
        <f t="shared" si="3"/>
        <v>1.2931365740740741</v>
      </c>
      <c r="H244" s="32" t="s">
        <v>12</v>
      </c>
      <c r="I244" s="33">
        <v>3.3912037037037036E-3</v>
      </c>
    </row>
    <row r="245" spans="7:9">
      <c r="G245" s="31">
        <f t="shared" si="3"/>
        <v>1.2965277777777777</v>
      </c>
      <c r="H245" s="32" t="s">
        <v>12</v>
      </c>
      <c r="I245" s="33">
        <v>3.1712962962962958E-3</v>
      </c>
    </row>
    <row r="246" spans="7:9">
      <c r="G246" s="31">
        <f t="shared" si="3"/>
        <v>1.2996990740740739</v>
      </c>
      <c r="H246" s="32" t="s">
        <v>12</v>
      </c>
      <c r="I246" s="33">
        <v>2.9861111111111113E-3</v>
      </c>
    </row>
    <row r="247" spans="7:9">
      <c r="G247" s="31">
        <f t="shared" si="3"/>
        <v>1.3026851851851851</v>
      </c>
      <c r="H247" s="32" t="s">
        <v>12</v>
      </c>
      <c r="I247" s="33">
        <v>2.9513888888888888E-3</v>
      </c>
    </row>
    <row r="248" spans="7:9">
      <c r="G248" s="31">
        <f t="shared" si="3"/>
        <v>1.3056365740740739</v>
      </c>
      <c r="H248" s="32" t="s">
        <v>12</v>
      </c>
      <c r="I248" s="33">
        <v>3.3217592592592591E-3</v>
      </c>
    </row>
    <row r="249" spans="7:9">
      <c r="G249" s="31">
        <f t="shared" si="3"/>
        <v>1.308958333333333</v>
      </c>
      <c r="H249" s="32" t="s">
        <v>50</v>
      </c>
      <c r="I249" s="33">
        <v>3.1249999999999997E-3</v>
      </c>
    </row>
    <row r="250" spans="7:9">
      <c r="G250" s="31">
        <f t="shared" si="3"/>
        <v>1.312083333333333</v>
      </c>
      <c r="H250" s="32" t="s">
        <v>50</v>
      </c>
      <c r="I250" s="33">
        <v>3.1481481481481482E-3</v>
      </c>
    </row>
    <row r="251" spans="7:9">
      <c r="G251" s="31">
        <f t="shared" si="3"/>
        <v>1.3152314814814812</v>
      </c>
      <c r="H251" s="32" t="s">
        <v>49</v>
      </c>
      <c r="I251" s="33">
        <v>3.3449074074074071E-3</v>
      </c>
    </row>
    <row r="252" spans="7:9">
      <c r="G252" s="31">
        <f t="shared" si="3"/>
        <v>1.3185763888888886</v>
      </c>
      <c r="H252" s="32" t="s">
        <v>49</v>
      </c>
      <c r="I252" s="33">
        <v>3.1481481481481482E-3</v>
      </c>
    </row>
    <row r="253" spans="7:9">
      <c r="G253" s="31">
        <f t="shared" si="3"/>
        <v>1.3217245370370367</v>
      </c>
      <c r="H253" s="32" t="s">
        <v>49</v>
      </c>
      <c r="I253" s="33">
        <v>3.2060185185185191E-3</v>
      </c>
    </row>
    <row r="254" spans="7:9">
      <c r="G254" s="31">
        <f t="shared" si="3"/>
        <v>1.3249305555555553</v>
      </c>
      <c r="H254" s="32" t="s">
        <v>49</v>
      </c>
      <c r="I254" s="33">
        <v>3.3564814814814811E-3</v>
      </c>
    </row>
    <row r="255" spans="7:9">
      <c r="G255" s="31">
        <f t="shared" si="3"/>
        <v>1.3282870370370368</v>
      </c>
      <c r="H255" s="32" t="s">
        <v>34</v>
      </c>
      <c r="I255" s="33">
        <v>3.3564814814814811E-3</v>
      </c>
    </row>
    <row r="256" spans="7:9">
      <c r="G256" s="31">
        <f t="shared" si="3"/>
        <v>1.3316435185185183</v>
      </c>
      <c r="H256" s="32" t="s">
        <v>13</v>
      </c>
      <c r="I256" s="33">
        <v>3.2638888888888891E-3</v>
      </c>
    </row>
    <row r="257" spans="7:9">
      <c r="G257" s="31">
        <f t="shared" si="3"/>
        <v>1.3349074074074072</v>
      </c>
      <c r="H257" s="32" t="s">
        <v>13</v>
      </c>
      <c r="I257" s="33">
        <v>3.2870370370370367E-3</v>
      </c>
    </row>
    <row r="258" spans="7:9">
      <c r="G258" s="31">
        <f t="shared" si="3"/>
        <v>1.3381944444444442</v>
      </c>
      <c r="H258" s="32" t="s">
        <v>25</v>
      </c>
      <c r="I258" s="33">
        <v>3.0324074074074073E-3</v>
      </c>
    </row>
    <row r="259" spans="7:9">
      <c r="G259" s="31">
        <f t="shared" si="3"/>
        <v>1.3412268518518518</v>
      </c>
      <c r="H259" s="32" t="s">
        <v>26</v>
      </c>
      <c r="I259" s="33">
        <v>3.5069444444444445E-3</v>
      </c>
    </row>
    <row r="260" spans="7:9">
      <c r="G260" s="31">
        <f t="shared" si="3"/>
        <v>1.3447337962962962</v>
      </c>
      <c r="H260" s="32" t="s">
        <v>51</v>
      </c>
      <c r="I260" s="33">
        <v>3.4606481481481485E-3</v>
      </c>
    </row>
    <row r="261" spans="7:9">
      <c r="G261" s="31">
        <f t="shared" si="3"/>
        <v>1.3481944444444443</v>
      </c>
      <c r="H261" s="32" t="s">
        <v>51</v>
      </c>
      <c r="I261" s="33">
        <v>3.5995370370370369E-3</v>
      </c>
    </row>
    <row r="262" spans="7:9">
      <c r="G262" s="31">
        <f t="shared" si="3"/>
        <v>1.3517939814814812</v>
      </c>
      <c r="H262" s="32" t="s">
        <v>11</v>
      </c>
      <c r="I262" s="33">
        <v>3.1018518518518522E-3</v>
      </c>
    </row>
    <row r="263" spans="7:9">
      <c r="G263" s="31">
        <f t="shared" si="3"/>
        <v>1.354895833333333</v>
      </c>
      <c r="H263" s="32" t="s">
        <v>11</v>
      </c>
      <c r="I263" s="33">
        <v>3.2407407407407406E-3</v>
      </c>
    </row>
    <row r="264" spans="7:9">
      <c r="G264" s="31">
        <f t="shared" si="3"/>
        <v>1.3581365740740736</v>
      </c>
      <c r="H264" s="32" t="s">
        <v>13</v>
      </c>
      <c r="I264" s="33">
        <v>3.4606481481481485E-3</v>
      </c>
    </row>
    <row r="265" spans="7:9">
      <c r="G265" s="31">
        <f t="shared" si="3"/>
        <v>1.3615972222222217</v>
      </c>
      <c r="H265" s="32" t="s">
        <v>25</v>
      </c>
      <c r="I265" s="33">
        <v>3.3101851851851851E-3</v>
      </c>
    </row>
    <row r="266" spans="7:9">
      <c r="G266" s="31">
        <f t="shared" si="3"/>
        <v>1.3649074074074068</v>
      </c>
      <c r="H266" s="32" t="s">
        <v>51</v>
      </c>
      <c r="I266" s="33">
        <v>3.5648148148148154E-3</v>
      </c>
    </row>
    <row r="267" spans="7:9">
      <c r="G267" s="31">
        <f t="shared" si="3"/>
        <v>1.3684722222222216</v>
      </c>
      <c r="H267" s="32" t="s">
        <v>51</v>
      </c>
      <c r="I267" s="33">
        <v>3.4375E-3</v>
      </c>
    </row>
    <row r="268" spans="7:9">
      <c r="G268" s="31">
        <f t="shared" ref="G268:G310" si="4">G267+I267</f>
        <v>1.3719097222222216</v>
      </c>
      <c r="H268" s="32" t="s">
        <v>38</v>
      </c>
      <c r="I268" s="33">
        <v>3.8078703703703707E-3</v>
      </c>
    </row>
    <row r="269" spans="7:9">
      <c r="G269" s="31">
        <f t="shared" si="4"/>
        <v>1.375717592592592</v>
      </c>
      <c r="H269" s="32" t="s">
        <v>56</v>
      </c>
      <c r="I269" s="33">
        <v>3.2754629629629631E-3</v>
      </c>
    </row>
    <row r="270" spans="7:9">
      <c r="G270" s="31">
        <f t="shared" si="4"/>
        <v>1.378993055555555</v>
      </c>
      <c r="H270" s="32" t="s">
        <v>57</v>
      </c>
      <c r="I270" s="33">
        <v>3.7037037037037034E-3</v>
      </c>
    </row>
    <row r="271" spans="7:9">
      <c r="G271" s="31">
        <f t="shared" si="4"/>
        <v>1.3826967592592587</v>
      </c>
      <c r="H271" s="32" t="s">
        <v>24</v>
      </c>
      <c r="I271" s="33">
        <v>3.4027777777777784E-3</v>
      </c>
    </row>
    <row r="272" spans="7:9">
      <c r="G272" s="31">
        <f t="shared" si="4"/>
        <v>1.3860995370370366</v>
      </c>
      <c r="H272" s="32" t="s">
        <v>25</v>
      </c>
      <c r="I272" s="33">
        <v>3.6226851851851854E-3</v>
      </c>
    </row>
    <row r="273" spans="7:9">
      <c r="G273" s="31">
        <f t="shared" si="4"/>
        <v>1.3897222222222219</v>
      </c>
      <c r="H273" s="32" t="s">
        <v>16</v>
      </c>
      <c r="I273" s="33">
        <v>3.3564814814814811E-3</v>
      </c>
    </row>
    <row r="274" spans="7:9">
      <c r="G274" s="31">
        <f t="shared" si="4"/>
        <v>1.3930787037037033</v>
      </c>
      <c r="H274" s="34" t="s">
        <v>62</v>
      </c>
      <c r="I274" s="35">
        <v>2.0833333333333333E-3</v>
      </c>
    </row>
    <row r="275" spans="7:9">
      <c r="G275" s="31">
        <f t="shared" si="4"/>
        <v>1.3951620370370368</v>
      </c>
      <c r="H275" s="32" t="s">
        <v>25</v>
      </c>
      <c r="I275" s="33">
        <v>3.2291666666666666E-3</v>
      </c>
    </row>
    <row r="276" spans="7:9">
      <c r="G276" s="31">
        <f t="shared" si="4"/>
        <v>1.3983912037037034</v>
      </c>
      <c r="H276" s="32" t="s">
        <v>16</v>
      </c>
      <c r="I276" s="33">
        <v>3.5069444444444445E-3</v>
      </c>
    </row>
    <row r="277" spans="7:9">
      <c r="G277" s="31">
        <f t="shared" si="4"/>
        <v>1.4018981481481478</v>
      </c>
      <c r="H277" s="32" t="s">
        <v>16</v>
      </c>
      <c r="I277" s="33">
        <v>2.8124999999999995E-3</v>
      </c>
    </row>
    <row r="278" spans="7:9">
      <c r="G278" s="31">
        <f t="shared" si="4"/>
        <v>1.4047106481481479</v>
      </c>
      <c r="H278" s="32" t="s">
        <v>16</v>
      </c>
      <c r="I278" s="33">
        <v>2.8819444444444444E-3</v>
      </c>
    </row>
    <row r="279" spans="7:9">
      <c r="G279" s="31">
        <f t="shared" si="4"/>
        <v>1.4075925925925923</v>
      </c>
      <c r="H279" s="32" t="s">
        <v>16</v>
      </c>
      <c r="I279" s="33">
        <v>2.8935185185185188E-3</v>
      </c>
    </row>
    <row r="280" spans="7:9">
      <c r="G280" s="31">
        <f t="shared" si="4"/>
        <v>1.4104861111111109</v>
      </c>
      <c r="H280" s="32" t="s">
        <v>16</v>
      </c>
      <c r="I280" s="33">
        <v>2.9398148148148148E-3</v>
      </c>
    </row>
    <row r="281" spans="7:9">
      <c r="G281" s="31">
        <f t="shared" si="4"/>
        <v>1.4134259259259256</v>
      </c>
      <c r="H281" s="32" t="s">
        <v>58</v>
      </c>
      <c r="I281" s="33">
        <v>3.2060185185185191E-3</v>
      </c>
    </row>
    <row r="282" spans="7:9">
      <c r="G282" s="31">
        <f t="shared" si="4"/>
        <v>1.4166319444444442</v>
      </c>
      <c r="H282" s="32" t="s">
        <v>58</v>
      </c>
      <c r="I282" s="33">
        <v>3.2870370370370367E-3</v>
      </c>
    </row>
    <row r="283" spans="7:9">
      <c r="G283" s="31">
        <f t="shared" si="4"/>
        <v>1.4199189814814812</v>
      </c>
      <c r="H283" s="32" t="s">
        <v>17</v>
      </c>
      <c r="I283" s="33">
        <v>3.0555555555555557E-3</v>
      </c>
    </row>
    <row r="284" spans="7:9">
      <c r="G284" s="31">
        <f t="shared" si="4"/>
        <v>1.4229745370370368</v>
      </c>
      <c r="H284" s="32" t="s">
        <v>52</v>
      </c>
      <c r="I284" s="33">
        <v>3.0208333333333333E-3</v>
      </c>
    </row>
    <row r="285" spans="7:9">
      <c r="G285" s="31">
        <f t="shared" si="4"/>
        <v>1.4259953703703701</v>
      </c>
      <c r="H285" s="32" t="s">
        <v>12</v>
      </c>
      <c r="I285" s="33">
        <v>3.1481481481481482E-3</v>
      </c>
    </row>
    <row r="286" spans="7:9">
      <c r="G286" s="31">
        <f t="shared" si="4"/>
        <v>1.4291435185185182</v>
      </c>
      <c r="H286" s="32" t="s">
        <v>12</v>
      </c>
      <c r="I286" s="33">
        <v>3.0671296296296297E-3</v>
      </c>
    </row>
    <row r="287" spans="7:9">
      <c r="G287" s="31">
        <f t="shared" si="4"/>
        <v>1.4322106481481478</v>
      </c>
      <c r="H287" s="32" t="s">
        <v>12</v>
      </c>
      <c r="I287" s="33">
        <v>2.9976851851851848E-3</v>
      </c>
    </row>
    <row r="288" spans="7:9">
      <c r="G288" s="31">
        <f t="shared" si="4"/>
        <v>1.435208333333333</v>
      </c>
      <c r="H288" s="32" t="s">
        <v>26</v>
      </c>
      <c r="I288" s="33">
        <v>3.2175925925925926E-3</v>
      </c>
    </row>
    <row r="289" spans="7:12">
      <c r="G289" s="31">
        <f t="shared" si="4"/>
        <v>1.4384259259259256</v>
      </c>
      <c r="H289" s="32" t="s">
        <v>25</v>
      </c>
      <c r="I289" s="33">
        <v>3.530092592592592E-3</v>
      </c>
    </row>
    <row r="290" spans="7:12">
      <c r="G290" s="31">
        <f>G289+I289</f>
        <v>1.4419560185185181</v>
      </c>
      <c r="H290" s="32" t="s">
        <v>34</v>
      </c>
      <c r="I290" s="33">
        <v>3.2291666666666666E-3</v>
      </c>
    </row>
    <row r="291" spans="7:12">
      <c r="G291" s="31">
        <f t="shared" ref="G291:G292" si="5">G290+I290</f>
        <v>1.4451851851851847</v>
      </c>
      <c r="H291" s="34" t="s">
        <v>67</v>
      </c>
      <c r="I291" s="35">
        <v>1.0416666666666667E-3</v>
      </c>
    </row>
    <row r="292" spans="7:12">
      <c r="G292" s="31">
        <f t="shared" si="5"/>
        <v>1.4462268518518513</v>
      </c>
      <c r="H292" s="32" t="s">
        <v>11</v>
      </c>
      <c r="I292" s="33">
        <v>2.8935185185185188E-3</v>
      </c>
    </row>
    <row r="293" spans="7:12">
      <c r="G293" s="31">
        <f t="shared" si="4"/>
        <v>1.4491203703703699</v>
      </c>
      <c r="H293" s="32" t="s">
        <v>17</v>
      </c>
      <c r="I293" s="33">
        <v>2.9861111111111113E-3</v>
      </c>
      <c r="L293" s="25"/>
    </row>
    <row r="294" spans="7:12">
      <c r="G294" s="31">
        <f t="shared" si="4"/>
        <v>1.452106481481481</v>
      </c>
      <c r="H294" s="32" t="s">
        <v>13</v>
      </c>
      <c r="I294" s="33">
        <v>3.3217592592592591E-3</v>
      </c>
      <c r="L294" s="2"/>
    </row>
    <row r="295" spans="7:12">
      <c r="G295" s="31">
        <f t="shared" si="4"/>
        <v>1.4554282407407402</v>
      </c>
      <c r="H295" s="32" t="s">
        <v>12</v>
      </c>
      <c r="I295" s="33">
        <v>3.1018518518518522E-3</v>
      </c>
      <c r="L295" s="25"/>
    </row>
    <row r="296" spans="7:12">
      <c r="G296" s="31">
        <f t="shared" si="4"/>
        <v>1.4585300925925919</v>
      </c>
      <c r="H296" s="32" t="s">
        <v>12</v>
      </c>
      <c r="I296" s="33">
        <v>2.8356481481481479E-3</v>
      </c>
    </row>
    <row r="297" spans="7:12">
      <c r="G297" s="31">
        <f t="shared" si="4"/>
        <v>1.4613657407407401</v>
      </c>
      <c r="H297" s="32" t="s">
        <v>12</v>
      </c>
      <c r="I297" s="33">
        <v>2.8124999999999995E-3</v>
      </c>
    </row>
    <row r="298" spans="7:12">
      <c r="G298" s="31">
        <f t="shared" si="4"/>
        <v>1.4641782407407402</v>
      </c>
      <c r="H298" s="32" t="s">
        <v>12</v>
      </c>
      <c r="I298" s="33">
        <v>2.8240740740740739E-3</v>
      </c>
    </row>
    <row r="299" spans="7:12">
      <c r="G299" s="31">
        <f t="shared" si="4"/>
        <v>1.4670023148148144</v>
      </c>
      <c r="H299" s="32" t="s">
        <v>12</v>
      </c>
      <c r="I299" s="33">
        <v>2.7777777777777779E-3</v>
      </c>
    </row>
    <row r="300" spans="7:12">
      <c r="G300" s="31">
        <f t="shared" si="4"/>
        <v>1.4697800925925921</v>
      </c>
      <c r="H300" s="32" t="s">
        <v>12</v>
      </c>
      <c r="I300" s="33">
        <v>2.8472222222222219E-3</v>
      </c>
    </row>
    <row r="301" spans="7:12">
      <c r="G301" s="31">
        <f t="shared" si="4"/>
        <v>1.4726273148148143</v>
      </c>
      <c r="H301" s="32" t="s">
        <v>12</v>
      </c>
      <c r="I301" s="33">
        <v>2.8009259259259259E-3</v>
      </c>
    </row>
    <row r="302" spans="7:12">
      <c r="G302" s="31">
        <f t="shared" si="4"/>
        <v>1.4754282407407402</v>
      </c>
      <c r="H302" s="32" t="s">
        <v>12</v>
      </c>
      <c r="I302" s="33">
        <v>2.8587962962962963E-3</v>
      </c>
    </row>
    <row r="303" spans="7:12">
      <c r="G303" s="31">
        <f t="shared" si="4"/>
        <v>1.4782870370370365</v>
      </c>
      <c r="H303" s="32" t="s">
        <v>12</v>
      </c>
      <c r="I303" s="33">
        <v>2.7893518518518519E-3</v>
      </c>
    </row>
    <row r="304" spans="7:12">
      <c r="G304" s="31">
        <f t="shared" si="4"/>
        <v>1.4810763888888883</v>
      </c>
      <c r="H304" s="32" t="s">
        <v>12</v>
      </c>
      <c r="I304" s="33">
        <v>2.9745370370370373E-3</v>
      </c>
    </row>
    <row r="305" spans="6:9">
      <c r="G305" s="31">
        <f t="shared" si="4"/>
        <v>1.4840509259259254</v>
      </c>
      <c r="H305" s="32" t="s">
        <v>17</v>
      </c>
      <c r="I305" s="33">
        <v>3.2175925925925926E-3</v>
      </c>
    </row>
    <row r="306" spans="6:9">
      <c r="G306" s="31">
        <f t="shared" si="4"/>
        <v>1.4872685185185179</v>
      </c>
      <c r="H306" s="32" t="s">
        <v>17</v>
      </c>
      <c r="I306" s="33">
        <v>3.2523148148148151E-3</v>
      </c>
    </row>
    <row r="307" spans="6:9">
      <c r="G307" s="31">
        <f t="shared" si="4"/>
        <v>1.4905208333333329</v>
      </c>
      <c r="H307" s="32" t="s">
        <v>11</v>
      </c>
      <c r="I307" s="33">
        <v>3.0092592592592588E-3</v>
      </c>
    </row>
    <row r="308" spans="6:9">
      <c r="G308" s="31">
        <f t="shared" si="4"/>
        <v>1.4935300925925921</v>
      </c>
      <c r="H308" s="32" t="s">
        <v>11</v>
      </c>
      <c r="I308" s="33">
        <v>3.3101851851851851E-3</v>
      </c>
    </row>
    <row r="309" spans="6:9" ht="14.4" thickBot="1">
      <c r="G309" s="36">
        <f t="shared" si="4"/>
        <v>1.4968402777777772</v>
      </c>
      <c r="H309" s="37" t="s">
        <v>11</v>
      </c>
      <c r="I309" s="38">
        <v>3.2523148148148151E-3</v>
      </c>
    </row>
    <row r="310" spans="6:9" ht="14.4" thickBot="1">
      <c r="F310" s="27" t="s">
        <v>68</v>
      </c>
      <c r="G310" s="26">
        <f t="shared" si="4"/>
        <v>1.5000925925925921</v>
      </c>
      <c r="I310" s="25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K17" sqref="K17"/>
    </sheetView>
  </sheetViews>
  <sheetFormatPr baseColWidth="10" defaultRowHeight="13.8"/>
  <cols>
    <col min="1" max="1" width="36.296875" style="1" customWidth="1"/>
    <col min="2" max="2" width="14.8984375" style="1" customWidth="1"/>
    <col min="3" max="5" width="11.19921875" style="1"/>
    <col min="6" max="6" width="14.09765625" style="1" customWidth="1"/>
    <col min="7" max="7" width="14.69921875" style="1" customWidth="1"/>
    <col min="8" max="8" width="15.19921875" style="1" customWidth="1"/>
    <col min="9" max="12" width="11.19921875" style="1"/>
    <col min="13" max="13" width="0" style="1" hidden="1" customWidth="1"/>
    <col min="14" max="16384" width="11.19921875" style="1"/>
  </cols>
  <sheetData>
    <row r="1" spans="1:13" ht="21" customHeight="1" thickBot="1">
      <c r="M1" s="1">
        <v>2.58</v>
      </c>
    </row>
    <row r="2" spans="1:13" ht="22.2" customHeight="1" thickBot="1">
      <c r="B2" s="57" t="s">
        <v>70</v>
      </c>
      <c r="C2" s="58" t="s">
        <v>71</v>
      </c>
      <c r="D2" s="58" t="s">
        <v>72</v>
      </c>
      <c r="E2" s="58" t="s">
        <v>73</v>
      </c>
      <c r="F2" s="58" t="s">
        <v>1</v>
      </c>
      <c r="G2" s="58" t="s">
        <v>2</v>
      </c>
      <c r="H2" s="58" t="s">
        <v>81</v>
      </c>
      <c r="I2" s="59" t="s">
        <v>74</v>
      </c>
    </row>
    <row r="3" spans="1:13">
      <c r="B3" s="39" t="s">
        <v>12</v>
      </c>
      <c r="C3" s="40" t="s">
        <v>75</v>
      </c>
      <c r="D3" s="41">
        <v>3.0208333333333333E-3</v>
      </c>
      <c r="E3" s="42">
        <v>48</v>
      </c>
      <c r="F3" s="43">
        <v>2.7777777777777779E-3</v>
      </c>
      <c r="G3" s="43">
        <v>3.472222222222222E-3</v>
      </c>
      <c r="H3" s="43">
        <v>0.14515046296296297</v>
      </c>
      <c r="I3" s="44">
        <f t="shared" ref="I3:I45" si="0">$E3*$M$1</f>
        <v>123.84</v>
      </c>
    </row>
    <row r="4" spans="1:13">
      <c r="A4" s="60"/>
      <c r="B4" s="45" t="s">
        <v>11</v>
      </c>
      <c r="C4" s="46" t="s">
        <v>75</v>
      </c>
      <c r="D4" s="47">
        <f>IF('[1]Tableau-temps'!$B2="","",AVERAGE('[1]Tableau-temps'!$B2:$AO2))</f>
        <v>3.1106701940035275E-3</v>
      </c>
      <c r="E4" s="48">
        <f t="shared" ref="E4:E45" si="1">IF($D4="","",$H4/$D4)</f>
        <v>21</v>
      </c>
      <c r="F4" s="49">
        <f>IF(MIN('[1]Tableau-temps'!$B2:$AE2)=0,"",MIN('[1]Tableau-temps'!$B2:$AE2))</f>
        <v>2.8935185185185188E-3</v>
      </c>
      <c r="G4" s="49">
        <f>IF(MAX('[1]Tableau-temps'!$B2:$AE2)=0,"",MAX('[1]Tableau-temps'!$B2:$AE2))</f>
        <v>3.3101851851851851E-3</v>
      </c>
      <c r="H4" s="49">
        <f>IF(SUM('[1]Tableau-temps'!$B2:$AE2)=0,"",SUM('[1]Tableau-temps'!$B2:$AE2))</f>
        <v>6.5324074074074076E-2</v>
      </c>
      <c r="I4" s="50">
        <f t="shared" si="0"/>
        <v>54.18</v>
      </c>
    </row>
    <row r="5" spans="1:13">
      <c r="B5" s="45" t="s">
        <v>13</v>
      </c>
      <c r="C5" s="46" t="s">
        <v>75</v>
      </c>
      <c r="D5" s="47">
        <f>IF('[1]Tableau-temps'!$B4="","",AVERAGE('[1]Tableau-temps'!$B4:$AO4))</f>
        <v>3.2679398148148151E-3</v>
      </c>
      <c r="E5" s="48">
        <f t="shared" si="1"/>
        <v>20</v>
      </c>
      <c r="F5" s="49">
        <f>IF(MIN('[1]Tableau-temps'!$B4:$AE4)=0,"",MIN('[1]Tableau-temps'!$B4:$AE4))</f>
        <v>2.9282407407407412E-3</v>
      </c>
      <c r="G5" s="49">
        <f>IF(MAX('[1]Tableau-temps'!$B4:$AE4)=0,"",MAX('[1]Tableau-temps'!$B4:$AE4))</f>
        <v>3.5069444444444445E-3</v>
      </c>
      <c r="H5" s="49">
        <f>IF(SUM('[1]Tableau-temps'!$B4:$AE4)=0,"",SUM('[1]Tableau-temps'!$B4:$AE4))</f>
        <v>6.5358796296296304E-2</v>
      </c>
      <c r="I5" s="50">
        <f t="shared" si="0"/>
        <v>51.6</v>
      </c>
    </row>
    <row r="6" spans="1:13">
      <c r="B6" s="45" t="s">
        <v>82</v>
      </c>
      <c r="C6" s="46" t="s">
        <v>83</v>
      </c>
      <c r="D6" s="47">
        <f>IF('[1]Tableau-temps'!$B48="","",AVERAGE('[1]Tableau-temps'!$B48:$AO48))</f>
        <v>3.0707846003898641E-3</v>
      </c>
      <c r="E6" s="48">
        <f t="shared" si="1"/>
        <v>19</v>
      </c>
      <c r="F6" s="49">
        <f>IF(MIN('[1]Tableau-temps'!$B48:$AE48)=0,"",MIN('[1]Tableau-temps'!$B48:$AE48))</f>
        <v>2.8587962962962963E-3</v>
      </c>
      <c r="G6" s="49">
        <f>IF(MAX('[1]Tableau-temps'!$B48:$AE48)=0,"",MAX('[1]Tableau-temps'!$B48:$AE48))</f>
        <v>3.3564814814814811E-3</v>
      </c>
      <c r="H6" s="49">
        <f>IF(SUM('[1]Tableau-temps'!$B48:$AE48)=0,"",SUM('[1]Tableau-temps'!$B48:$AE48))</f>
        <v>5.8344907407407415E-2</v>
      </c>
      <c r="I6" s="50">
        <f t="shared" si="0"/>
        <v>49.02</v>
      </c>
    </row>
    <row r="7" spans="1:13">
      <c r="B7" s="45" t="s">
        <v>25</v>
      </c>
      <c r="C7" s="46" t="s">
        <v>78</v>
      </c>
      <c r="D7" s="47">
        <f>IF('[1]Tableau-temps'!$B18="","",AVERAGE('[1]Tableau-temps'!$B18:$AO18))</f>
        <v>3.3816721132897604E-3</v>
      </c>
      <c r="E7" s="48">
        <f t="shared" si="1"/>
        <v>17</v>
      </c>
      <c r="F7" s="49">
        <f>IF(MIN('[1]Tableau-temps'!$B18:$AE18)=0,"",MIN('[1]Tableau-temps'!$B18:$AE18))</f>
        <v>3.0324074074074073E-3</v>
      </c>
      <c r="G7" s="49">
        <f>IF(MAX('[1]Tableau-temps'!$B18:$AE18)=0,"",MAX('[1]Tableau-temps'!$B18:$AE18))</f>
        <v>3.6226851851851854E-3</v>
      </c>
      <c r="H7" s="49">
        <f>IF(SUM('[1]Tableau-temps'!$B18:$AE18)=0,"",SUM('[1]Tableau-temps'!$B18:$AE18))</f>
        <v>5.7488425925925929E-2</v>
      </c>
      <c r="I7" s="50">
        <f t="shared" si="0"/>
        <v>43.86</v>
      </c>
    </row>
    <row r="8" spans="1:13">
      <c r="B8" s="45" t="s">
        <v>34</v>
      </c>
      <c r="C8" s="46" t="s">
        <v>79</v>
      </c>
      <c r="D8" s="47">
        <f>IF('[1]Tableau-temps'!$B31="","",AVERAGE('[1]Tableau-temps'!$B31:$AO31))</f>
        <v>3.4101430976430976E-3</v>
      </c>
      <c r="E8" s="48">
        <f t="shared" si="1"/>
        <v>11</v>
      </c>
      <c r="F8" s="49">
        <f>IF(MIN('[1]Tableau-temps'!$B31:$AE31)=0,"",MIN('[1]Tableau-temps'!$B31:$AE31))</f>
        <v>3.2291666666666666E-3</v>
      </c>
      <c r="G8" s="49">
        <f>IF(MAX('[1]Tableau-temps'!$B31:$AE31)=0,"",MAX('[1]Tableau-temps'!$B31:$AE31))</f>
        <v>3.5648148148148154E-3</v>
      </c>
      <c r="H8" s="49">
        <f>IF(SUM('[1]Tableau-temps'!$B31:$AE31)=0,"",SUM('[1]Tableau-temps'!$B31:$AE31))</f>
        <v>3.7511574074074072E-2</v>
      </c>
      <c r="I8" s="50">
        <f t="shared" si="0"/>
        <v>28.380000000000003</v>
      </c>
    </row>
    <row r="9" spans="1:13">
      <c r="B9" s="45" t="s">
        <v>24</v>
      </c>
      <c r="C9" s="46" t="s">
        <v>77</v>
      </c>
      <c r="D9" s="47">
        <f>IF('[1]Tableau-temps'!$B17="","",AVERAGE('[1]Tableau-temps'!$B17:$AO17))</f>
        <v>3.4522306397306397E-3</v>
      </c>
      <c r="E9" s="48">
        <f t="shared" si="1"/>
        <v>11</v>
      </c>
      <c r="F9" s="49">
        <f>IF(MIN('[1]Tableau-temps'!$B17:$AE17)=0,"",MIN('[1]Tableau-temps'!$B17:$AE17))</f>
        <v>3.3333333333333335E-3</v>
      </c>
      <c r="G9" s="49">
        <f>IF(MAX('[1]Tableau-temps'!$B17:$AE17)=0,"",MAX('[1]Tableau-temps'!$B17:$AE17))</f>
        <v>3.6689814814814814E-3</v>
      </c>
      <c r="H9" s="49">
        <f>IF(SUM('[1]Tableau-temps'!$B17:$AE17)=0,"",SUM('[1]Tableau-temps'!$B17:$AE17))</f>
        <v>3.7974537037037036E-2</v>
      </c>
      <c r="I9" s="50">
        <f t="shared" si="0"/>
        <v>28.380000000000003</v>
      </c>
    </row>
    <row r="10" spans="1:13">
      <c r="B10" s="45" t="s">
        <v>26</v>
      </c>
      <c r="C10" s="46" t="s">
        <v>78</v>
      </c>
      <c r="D10" s="47">
        <f>IF('[1]Tableau-temps'!$B19="","",AVERAGE('[1]Tableau-temps'!$B19:$AO19))</f>
        <v>3.4374999999999996E-3</v>
      </c>
      <c r="E10" s="48">
        <f t="shared" si="1"/>
        <v>10</v>
      </c>
      <c r="F10" s="49">
        <f>IF(MIN('[1]Tableau-temps'!$B19:$AE19)=0,"",MIN('[1]Tableau-temps'!$B19:$AE19))</f>
        <v>3.2175925925925926E-3</v>
      </c>
      <c r="G10" s="49">
        <f>IF(MAX('[1]Tableau-temps'!$B19:$AE19)=0,"",MAX('[1]Tableau-temps'!$B19:$AE19))</f>
        <v>3.6342592592592594E-3</v>
      </c>
      <c r="H10" s="49">
        <f>IF(SUM('[1]Tableau-temps'!$B19:$AE19)=0,"",SUM('[1]Tableau-temps'!$B19:$AE19))</f>
        <v>3.4374999999999996E-2</v>
      </c>
      <c r="I10" s="50">
        <f t="shared" si="0"/>
        <v>25.8</v>
      </c>
    </row>
    <row r="11" spans="1:13">
      <c r="B11" s="45" t="s">
        <v>14</v>
      </c>
      <c r="C11" s="46" t="s">
        <v>75</v>
      </c>
      <c r="D11" s="47">
        <f>IF('[1]Tableau-temps'!$B6="","",AVERAGE('[1]Tableau-temps'!$B6:$AO6))</f>
        <v>3.5208333333333333E-3</v>
      </c>
      <c r="E11" s="48">
        <f t="shared" si="1"/>
        <v>10</v>
      </c>
      <c r="F11" s="49">
        <f>IF(MIN('[1]Tableau-temps'!$B6:$AE6)=0,"",MIN('[1]Tableau-temps'!$B6:$AE6))</f>
        <v>3.4027777777777784E-3</v>
      </c>
      <c r="G11" s="49">
        <f>IF(MAX('[1]Tableau-temps'!$B6:$AE6)=0,"",MAX('[1]Tableau-temps'!$B6:$AE6))</f>
        <v>3.7152777777777774E-3</v>
      </c>
      <c r="H11" s="49">
        <f>IF(SUM('[1]Tableau-temps'!$B6:$AE6)=0,"",SUM('[1]Tableau-temps'!$B6:$AE6))</f>
        <v>3.5208333333333335E-2</v>
      </c>
      <c r="I11" s="50">
        <f t="shared" si="0"/>
        <v>25.8</v>
      </c>
    </row>
    <row r="12" spans="1:13">
      <c r="B12" s="45" t="s">
        <v>16</v>
      </c>
      <c r="C12" s="46" t="s">
        <v>84</v>
      </c>
      <c r="D12" s="47">
        <f>IF('[1]Tableau-temps'!$B9="","",AVERAGE('[1]Tableau-temps'!$B9:$AO9))</f>
        <v>3.0512152777777777E-3</v>
      </c>
      <c r="E12" s="48">
        <f t="shared" si="1"/>
        <v>8</v>
      </c>
      <c r="F12" s="49">
        <f>IF(MIN('[1]Tableau-temps'!$B9:$AE9)=0,"",MIN('[1]Tableau-temps'!$B9:$AE9))</f>
        <v>2.8124999999999995E-3</v>
      </c>
      <c r="G12" s="49">
        <f>IF(MAX('[1]Tableau-temps'!$B9:$AE9)=0,"",MAX('[1]Tableau-temps'!$B9:$AE9))</f>
        <v>3.5069444444444445E-3</v>
      </c>
      <c r="H12" s="49">
        <f>IF(SUM('[1]Tableau-temps'!$B9:$AE9)=0,"",SUM('[1]Tableau-temps'!$B9:$AE9))</f>
        <v>2.4409722222222222E-2</v>
      </c>
      <c r="I12" s="50">
        <f t="shared" si="0"/>
        <v>20.64</v>
      </c>
    </row>
    <row r="13" spans="1:13">
      <c r="B13" s="45" t="s">
        <v>23</v>
      </c>
      <c r="C13" s="46" t="s">
        <v>77</v>
      </c>
      <c r="D13" s="47">
        <f>IF('[1]Tableau-temps'!$B16="","",AVERAGE('[1]Tableau-temps'!$B16:$AO16))</f>
        <v>3.3203125000000003E-3</v>
      </c>
      <c r="E13" s="48">
        <f t="shared" si="1"/>
        <v>8</v>
      </c>
      <c r="F13" s="49">
        <f>IF(MIN('[1]Tableau-temps'!$B16:$AE16)=0,"",MIN('[1]Tableau-temps'!$B16:$AE16))</f>
        <v>3.0902777777777782E-3</v>
      </c>
      <c r="G13" s="49">
        <f>IF(MAX('[1]Tableau-temps'!$B16:$AE16)=0,"",MAX('[1]Tableau-temps'!$B16:$AE16))</f>
        <v>3.5069444444444445E-3</v>
      </c>
      <c r="H13" s="49">
        <f>IF(SUM('[1]Tableau-temps'!$B16:$AE16)=0,"",SUM('[1]Tableau-temps'!$B16:$AE16))</f>
        <v>2.6562500000000003E-2</v>
      </c>
      <c r="I13" s="50">
        <f t="shared" si="0"/>
        <v>20.64</v>
      </c>
    </row>
    <row r="14" spans="1:13">
      <c r="B14" s="45" t="s">
        <v>22</v>
      </c>
      <c r="C14" s="46" t="s">
        <v>77</v>
      </c>
      <c r="D14" s="47">
        <f>IF('[1]Tableau-temps'!$B15="","",AVERAGE('[1]Tableau-temps'!$B15:$AO15))</f>
        <v>3.6487268518518518E-3</v>
      </c>
      <c r="E14" s="48">
        <f t="shared" si="1"/>
        <v>8</v>
      </c>
      <c r="F14" s="49">
        <f>IF(MIN('[1]Tableau-temps'!$B15:$AE15)=0,"",MIN('[1]Tableau-temps'!$B15:$AE15))</f>
        <v>3.5185185185185185E-3</v>
      </c>
      <c r="G14" s="49">
        <f>IF(MAX('[1]Tableau-temps'!$B15:$AE15)=0,"",MAX('[1]Tableau-temps'!$B15:$AE15))</f>
        <v>3.9699074074074072E-3</v>
      </c>
      <c r="H14" s="49">
        <f>IF(SUM('[1]Tableau-temps'!$B15:$AE15)=0,"",SUM('[1]Tableau-temps'!$B15:$AE15))</f>
        <v>2.9189814814814814E-2</v>
      </c>
      <c r="I14" s="50">
        <f t="shared" si="0"/>
        <v>20.64</v>
      </c>
    </row>
    <row r="15" spans="1:13">
      <c r="B15" s="45" t="s">
        <v>20</v>
      </c>
      <c r="C15" s="46" t="s">
        <v>84</v>
      </c>
      <c r="D15" s="47">
        <f>IF('[1]Tableau-temps'!$B13="","",AVERAGE('[1]Tableau-temps'!$B13:$AO13))</f>
        <v>3.2208994708994711E-3</v>
      </c>
      <c r="E15" s="48">
        <f t="shared" si="1"/>
        <v>7</v>
      </c>
      <c r="F15" s="49">
        <f>IF(MIN('[1]Tableau-temps'!$B13:$AE13)=0,"",MIN('[1]Tableau-temps'!$B13:$AE13))</f>
        <v>3.0787037037037037E-3</v>
      </c>
      <c r="G15" s="49">
        <f>IF(MAX('[1]Tableau-temps'!$B13:$AE13)=0,"",MAX('[1]Tableau-temps'!$B13:$AE13))</f>
        <v>3.4375E-3</v>
      </c>
      <c r="H15" s="49">
        <f>IF(SUM('[1]Tableau-temps'!$B13:$AE13)=0,"",SUM('[1]Tableau-temps'!$B13:$AE13))</f>
        <v>2.2546296296296297E-2</v>
      </c>
      <c r="I15" s="50">
        <f t="shared" si="0"/>
        <v>18.060000000000002</v>
      </c>
    </row>
    <row r="16" spans="1:13">
      <c r="B16" s="45" t="s">
        <v>35</v>
      </c>
      <c r="C16" s="46" t="s">
        <v>84</v>
      </c>
      <c r="D16" s="47">
        <f>IF('[1]Tableau-temps'!$B32="","",AVERAGE('[1]Tableau-temps'!$B32:$AO32))</f>
        <v>3.2589285714285719E-3</v>
      </c>
      <c r="E16" s="48">
        <f t="shared" si="1"/>
        <v>7</v>
      </c>
      <c r="F16" s="49">
        <f>IF(MIN('[1]Tableau-temps'!$B32:$AE32)=0,"",MIN('[1]Tableau-temps'!$B32:$AE32))</f>
        <v>3.0555555555555557E-3</v>
      </c>
      <c r="G16" s="49">
        <f>IF(MAX('[1]Tableau-temps'!$B32:$AE32)=0,"",MAX('[1]Tableau-temps'!$B32:$AE32))</f>
        <v>3.483796296296296E-3</v>
      </c>
      <c r="H16" s="49">
        <f>IF(SUM('[1]Tableau-temps'!$B32:$AE32)=0,"",SUM('[1]Tableau-temps'!$B32:$AE32))</f>
        <v>2.2812500000000003E-2</v>
      </c>
      <c r="I16" s="50">
        <f t="shared" si="0"/>
        <v>18.060000000000002</v>
      </c>
    </row>
    <row r="17" spans="2:9">
      <c r="B17" s="45" t="s">
        <v>28</v>
      </c>
      <c r="C17" s="46" t="s">
        <v>78</v>
      </c>
      <c r="D17" s="47">
        <f>IF('[1]Tableau-temps'!$B21="","",AVERAGE('[1]Tableau-temps'!$B21:$AO21))</f>
        <v>3.6673280423280422E-3</v>
      </c>
      <c r="E17" s="48">
        <f t="shared" si="1"/>
        <v>7</v>
      </c>
      <c r="F17" s="49">
        <f>IF(MIN('[1]Tableau-temps'!$B21:$AE21)=0,"",MIN('[1]Tableau-temps'!$B21:$AE21))</f>
        <v>3.483796296296296E-3</v>
      </c>
      <c r="G17" s="49">
        <f>IF(MAX('[1]Tableau-temps'!$B21:$AE21)=0,"",MAX('[1]Tableau-temps'!$B21:$AE21))</f>
        <v>3.8657407407407408E-3</v>
      </c>
      <c r="H17" s="49">
        <f>IF(SUM('[1]Tableau-temps'!$B21:$AE21)=0,"",SUM('[1]Tableau-temps'!$B21:$AE21))</f>
        <v>2.5671296296296296E-2</v>
      </c>
      <c r="I17" s="50">
        <f t="shared" si="0"/>
        <v>18.060000000000002</v>
      </c>
    </row>
    <row r="18" spans="2:9">
      <c r="B18" s="45" t="s">
        <v>19</v>
      </c>
      <c r="C18" s="46" t="s">
        <v>84</v>
      </c>
      <c r="D18" s="47">
        <f>IF('[1]Tableau-temps'!$B12="","",AVERAGE('[1]Tableau-temps'!$B12:$AO12))</f>
        <v>3.3024691358024688E-3</v>
      </c>
      <c r="E18" s="48">
        <f t="shared" si="1"/>
        <v>6</v>
      </c>
      <c r="F18" s="49">
        <f>IF(MIN('[1]Tableau-temps'!$B12:$AE12)=0,"",MIN('[1]Tableau-temps'!$B12:$AE12))</f>
        <v>3.1134259259259257E-3</v>
      </c>
      <c r="G18" s="49">
        <f>IF(MAX('[1]Tableau-temps'!$B12:$AE12)=0,"",MAX('[1]Tableau-temps'!$B12:$AE12))</f>
        <v>3.5648148148148154E-3</v>
      </c>
      <c r="H18" s="49">
        <f>IF(SUM('[1]Tableau-temps'!$B12:$AE12)=0,"",SUM('[1]Tableau-temps'!$B12:$AE12))</f>
        <v>1.9814814814814813E-2</v>
      </c>
      <c r="I18" s="50">
        <f t="shared" si="0"/>
        <v>15.48</v>
      </c>
    </row>
    <row r="19" spans="2:9">
      <c r="B19" s="45" t="s">
        <v>32</v>
      </c>
      <c r="C19" s="46" t="s">
        <v>78</v>
      </c>
      <c r="D19" s="47">
        <f>IF('[1]Tableau-temps'!$B25="","",AVERAGE('[1]Tableau-temps'!$B25:$AO25))</f>
        <v>3.6361882716049385E-3</v>
      </c>
      <c r="E19" s="48">
        <f t="shared" si="1"/>
        <v>6</v>
      </c>
      <c r="F19" s="49">
        <f>IF(MIN('[1]Tableau-temps'!$B25:$AE25)=0,"",MIN('[1]Tableau-temps'!$B25:$AE25))</f>
        <v>3.414351851851852E-3</v>
      </c>
      <c r="G19" s="49">
        <f>IF(MAX('[1]Tableau-temps'!$B25:$AE25)=0,"",MAX('[1]Tableau-temps'!$B25:$AE25))</f>
        <v>3.7847222222222223E-3</v>
      </c>
      <c r="H19" s="49">
        <f>IF(SUM('[1]Tableau-temps'!$B25:$AE25)=0,"",SUM('[1]Tableau-temps'!$B25:$AE25))</f>
        <v>2.1817129629629631E-2</v>
      </c>
      <c r="I19" s="50">
        <f t="shared" si="0"/>
        <v>15.48</v>
      </c>
    </row>
    <row r="20" spans="2:9">
      <c r="B20" s="45" t="s">
        <v>38</v>
      </c>
      <c r="C20" s="46" t="s">
        <v>80</v>
      </c>
      <c r="D20" s="47">
        <f>IF('[1]Tableau-temps'!$B36="","",AVERAGE('[1]Tableau-temps'!$B36:$AO36))</f>
        <v>3.5474537037037041E-3</v>
      </c>
      <c r="E20" s="48">
        <f t="shared" si="1"/>
        <v>6</v>
      </c>
      <c r="F20" s="49">
        <f>IF(MIN('[1]Tableau-temps'!$B36:$AE36)=0,"",MIN('[1]Tableau-temps'!$B36:$AE36))</f>
        <v>3.4027777777777784E-3</v>
      </c>
      <c r="G20" s="49">
        <f>IF(MAX('[1]Tableau-temps'!$B36:$AE36)=0,"",MAX('[1]Tableau-temps'!$B36:$AE36))</f>
        <v>3.8078703703703707E-3</v>
      </c>
      <c r="H20" s="49">
        <f>IF(SUM('[1]Tableau-temps'!$B36:$AE36)=0,"",SUM('[1]Tableau-temps'!$B36:$AE36))</f>
        <v>2.1284722222222226E-2</v>
      </c>
      <c r="I20" s="50">
        <f t="shared" si="0"/>
        <v>15.48</v>
      </c>
    </row>
    <row r="21" spans="2:9">
      <c r="B21" s="45" t="s">
        <v>27</v>
      </c>
      <c r="C21" s="46" t="s">
        <v>78</v>
      </c>
      <c r="D21" s="47">
        <f>IF('[1]Tableau-temps'!$B20="","",AVERAGE('[1]Tableau-temps'!$B20:$AO20))</f>
        <v>3.6273148148148146E-3</v>
      </c>
      <c r="E21" s="48">
        <f t="shared" si="1"/>
        <v>5</v>
      </c>
      <c r="F21" s="49">
        <f>IF(MIN('[1]Tableau-temps'!$B20:$AE20)=0,"",MIN('[1]Tableau-temps'!$B20:$AE20))</f>
        <v>3.5763888888888894E-3</v>
      </c>
      <c r="G21" s="49">
        <f>IF(MAX('[1]Tableau-temps'!$B20:$AE20)=0,"",MAX('[1]Tableau-temps'!$B20:$AE20))</f>
        <v>3.7268518518518514E-3</v>
      </c>
      <c r="H21" s="49">
        <f>IF(SUM('[1]Tableau-temps'!$B20:$AE20)=0,"",SUM('[1]Tableau-temps'!$B20:$AE20))</f>
        <v>1.8136574074074072E-2</v>
      </c>
      <c r="I21" s="50">
        <f t="shared" si="0"/>
        <v>12.9</v>
      </c>
    </row>
    <row r="22" spans="2:9">
      <c r="B22" s="45" t="s">
        <v>41</v>
      </c>
      <c r="C22" s="46" t="s">
        <v>76</v>
      </c>
      <c r="D22" s="47">
        <f>IF('[1]Tableau-temps'!$B39="","",AVERAGE('[1]Tableau-temps'!$B39:$AO39))</f>
        <v>3.1712962962962962E-3</v>
      </c>
      <c r="E22" s="48">
        <f t="shared" si="1"/>
        <v>5</v>
      </c>
      <c r="F22" s="49">
        <f>IF(MIN('[1]Tableau-temps'!$B39:$AE39)=0,"",MIN('[1]Tableau-temps'!$B39:$AE39))</f>
        <v>3.0787037037037037E-3</v>
      </c>
      <c r="G22" s="49">
        <f>IF(MAX('[1]Tableau-temps'!$B39:$AE39)=0,"",MAX('[1]Tableau-temps'!$B39:$AE39))</f>
        <v>3.2754629629629631E-3</v>
      </c>
      <c r="H22" s="49">
        <f>IF(SUM('[1]Tableau-temps'!$B39:$AE39)=0,"",SUM('[1]Tableau-temps'!$B39:$AE39))</f>
        <v>1.5856481481481482E-2</v>
      </c>
      <c r="I22" s="50">
        <f t="shared" si="0"/>
        <v>12.9</v>
      </c>
    </row>
    <row r="23" spans="2:9">
      <c r="B23" s="45" t="s">
        <v>21</v>
      </c>
      <c r="C23" s="46" t="s">
        <v>77</v>
      </c>
      <c r="D23" s="47">
        <f>IF('[1]Tableau-temps'!$B14="","",AVERAGE('[1]Tableau-temps'!$B14:$AO14))</f>
        <v>3.5706018518518521E-3</v>
      </c>
      <c r="E23" s="48">
        <f t="shared" si="1"/>
        <v>4</v>
      </c>
      <c r="F23" s="49">
        <f>IF(MIN('[1]Tableau-temps'!$B14:$AE14)=0,"",MIN('[1]Tableau-temps'!$B14:$AE14))</f>
        <v>3.4375E-3</v>
      </c>
      <c r="G23" s="49">
        <f>IF(MAX('[1]Tableau-temps'!$B14:$AE14)=0,"",MAX('[1]Tableau-temps'!$B14:$AE14))</f>
        <v>3.6574074074074074E-3</v>
      </c>
      <c r="H23" s="49">
        <f>IF(SUM('[1]Tableau-temps'!$B14:$AE14)=0,"",SUM('[1]Tableau-temps'!$B14:$AE14))</f>
        <v>1.4282407407407409E-2</v>
      </c>
      <c r="I23" s="50">
        <f t="shared" si="0"/>
        <v>10.32</v>
      </c>
    </row>
    <row r="24" spans="2:9">
      <c r="B24" s="45" t="s">
        <v>39</v>
      </c>
      <c r="C24" s="46" t="s">
        <v>84</v>
      </c>
      <c r="D24" s="47">
        <f>IF('[1]Tableau-temps'!$B37="","",AVERAGE('[1]Tableau-temps'!$B37:$AO37))</f>
        <v>2.94849537037037E-3</v>
      </c>
      <c r="E24" s="48">
        <f t="shared" si="1"/>
        <v>4</v>
      </c>
      <c r="F24" s="49">
        <f>IF(MIN('[1]Tableau-temps'!$B37:$AE37)=0,"",MIN('[1]Tableau-temps'!$B37:$AE37))</f>
        <v>2.7546296296296294E-3</v>
      </c>
      <c r="G24" s="49">
        <f>IF(MAX('[1]Tableau-temps'!$B37:$AE37)=0,"",MAX('[1]Tableau-temps'!$B37:$AE37))</f>
        <v>3.1249999999999997E-3</v>
      </c>
      <c r="H24" s="49">
        <f>IF(SUM('[1]Tableau-temps'!$B37:$AE37)=0,"",SUM('[1]Tableau-temps'!$B37:$AE37))</f>
        <v>1.179398148148148E-2</v>
      </c>
      <c r="I24" s="50">
        <f t="shared" si="0"/>
        <v>10.32</v>
      </c>
    </row>
    <row r="25" spans="2:9">
      <c r="B25" s="45" t="s">
        <v>17</v>
      </c>
      <c r="C25" s="46" t="s">
        <v>84</v>
      </c>
      <c r="D25" s="47">
        <f>IF('[1]Tableau-temps'!$B10="","",AVERAGE('[1]Tableau-temps'!$B10:$AO10))</f>
        <v>3.127893518518519E-3</v>
      </c>
      <c r="E25" s="48">
        <f t="shared" si="1"/>
        <v>4</v>
      </c>
      <c r="F25" s="49">
        <f>IF(MIN('[1]Tableau-temps'!$B10:$AE10)=0,"",MIN('[1]Tableau-temps'!$B10:$AE10))</f>
        <v>2.9861111111111113E-3</v>
      </c>
      <c r="G25" s="49">
        <f>IF(MAX('[1]Tableau-temps'!$B10:$AE10)=0,"",MAX('[1]Tableau-temps'!$B10:$AE10))</f>
        <v>3.2523148148148151E-3</v>
      </c>
      <c r="H25" s="49">
        <f>IF(SUM('[1]Tableau-temps'!$B10:$AE10)=0,"",SUM('[1]Tableau-temps'!$B10:$AE10))</f>
        <v>1.2511574074074076E-2</v>
      </c>
      <c r="I25" s="50">
        <f t="shared" si="0"/>
        <v>10.32</v>
      </c>
    </row>
    <row r="26" spans="2:9">
      <c r="B26" s="45" t="s">
        <v>48</v>
      </c>
      <c r="C26" s="46" t="s">
        <v>76</v>
      </c>
      <c r="D26" s="47">
        <f>IF('[1]Tableau-temps'!$B47="","",AVERAGE('[1]Tableau-temps'!$B47:$AO47))</f>
        <v>3.4635416666666669E-3</v>
      </c>
      <c r="E26" s="48">
        <f t="shared" si="1"/>
        <v>4</v>
      </c>
      <c r="F26" s="49">
        <f>IF(MIN('[1]Tableau-temps'!$B47:$AE47)=0,"",MIN('[1]Tableau-temps'!$B47:$AE47))</f>
        <v>3.3217592592592591E-3</v>
      </c>
      <c r="G26" s="49">
        <f>IF(MAX('[1]Tableau-temps'!$B47:$AE47)=0,"",MAX('[1]Tableau-temps'!$B47:$AE47))</f>
        <v>3.5763888888888894E-3</v>
      </c>
      <c r="H26" s="49">
        <f>IF(SUM('[1]Tableau-temps'!$B47:$AE47)=0,"",SUM('[1]Tableau-temps'!$B47:$AE47))</f>
        <v>1.3854166666666667E-2</v>
      </c>
      <c r="I26" s="50">
        <f t="shared" si="0"/>
        <v>10.32</v>
      </c>
    </row>
    <row r="27" spans="2:9">
      <c r="B27" s="45" t="s">
        <v>51</v>
      </c>
      <c r="C27" s="46" t="s">
        <v>83</v>
      </c>
      <c r="D27" s="47">
        <f>IF('[1]Tableau-temps'!$B50="","",AVERAGE('[1]Tableau-temps'!$B50:$AO50))</f>
        <v>3.5156250000000001E-3</v>
      </c>
      <c r="E27" s="48">
        <f t="shared" si="1"/>
        <v>4</v>
      </c>
      <c r="F27" s="49">
        <f>IF(MIN('[1]Tableau-temps'!$B50:$AE50)=0,"",MIN('[1]Tableau-temps'!$B50:$AE50))</f>
        <v>3.4375E-3</v>
      </c>
      <c r="G27" s="49">
        <f>IF(MAX('[1]Tableau-temps'!$B50:$AE50)=0,"",MAX('[1]Tableau-temps'!$B50:$AE50))</f>
        <v>3.5995370370370369E-3</v>
      </c>
      <c r="H27" s="49">
        <f>IF(SUM('[1]Tableau-temps'!$B50:$AE50)=0,"",SUM('[1]Tableau-temps'!$B50:$AE50))</f>
        <v>1.40625E-2</v>
      </c>
      <c r="I27" s="50">
        <f t="shared" si="0"/>
        <v>10.32</v>
      </c>
    </row>
    <row r="28" spans="2:9">
      <c r="B28" s="45" t="s">
        <v>30</v>
      </c>
      <c r="C28" s="46" t="s">
        <v>78</v>
      </c>
      <c r="D28" s="47">
        <f>IF('[1]Tableau-temps'!$B23="","",AVERAGE('[1]Tableau-temps'!$B23:$AO23))</f>
        <v>3.6140046296296293E-3</v>
      </c>
      <c r="E28" s="48">
        <f t="shared" si="1"/>
        <v>4</v>
      </c>
      <c r="F28" s="49">
        <f>IF(MIN('[1]Tableau-temps'!$B23:$AE23)=0,"",MIN('[1]Tableau-temps'!$B23:$AE23))</f>
        <v>3.530092592592592E-3</v>
      </c>
      <c r="G28" s="49">
        <f>IF(MAX('[1]Tableau-temps'!$B23:$AE23)=0,"",MAX('[1]Tableau-temps'!$B23:$AE23))</f>
        <v>3.6574074074074074E-3</v>
      </c>
      <c r="H28" s="49">
        <f>IF(SUM('[1]Tableau-temps'!$B23:$AE23)=0,"",SUM('[1]Tableau-temps'!$B23:$AE23))</f>
        <v>1.4456018518518517E-2</v>
      </c>
      <c r="I28" s="50">
        <f t="shared" si="0"/>
        <v>10.32</v>
      </c>
    </row>
    <row r="29" spans="2:9">
      <c r="B29" s="45" t="s">
        <v>36</v>
      </c>
      <c r="C29" s="46" t="s">
        <v>84</v>
      </c>
      <c r="D29" s="47">
        <f>IF('[1]Tableau-temps'!$B34="","",AVERAGE('[1]Tableau-temps'!$B34:$AO34))</f>
        <v>3.1905864197530869E-3</v>
      </c>
      <c r="E29" s="48">
        <f t="shared" si="1"/>
        <v>3</v>
      </c>
      <c r="F29" s="49">
        <f>IF(MIN('[1]Tableau-temps'!$B34:$AE34)=0,"",MIN('[1]Tableau-temps'!$B34:$AE34))</f>
        <v>3.1018518518518522E-3</v>
      </c>
      <c r="G29" s="49">
        <f>IF(MAX('[1]Tableau-temps'!$B34:$AE34)=0,"",MAX('[1]Tableau-temps'!$B34:$AE34))</f>
        <v>3.2523148148148151E-3</v>
      </c>
      <c r="H29" s="49">
        <f>IF(SUM('[1]Tableau-temps'!$B34:$AE34)=0,"",SUM('[1]Tableau-temps'!$B34:$AE34))</f>
        <v>9.5717592592592608E-3</v>
      </c>
      <c r="I29" s="50">
        <f t="shared" si="0"/>
        <v>7.74</v>
      </c>
    </row>
    <row r="30" spans="2:9">
      <c r="B30" s="45" t="s">
        <v>50</v>
      </c>
      <c r="C30" s="46" t="s">
        <v>83</v>
      </c>
      <c r="D30" s="47">
        <f>IF('[1]Tableau-temps'!$B49="","",AVERAGE('[1]Tableau-temps'!$B49:$AO49))</f>
        <v>3.1365740740740737E-3</v>
      </c>
      <c r="E30" s="48">
        <f t="shared" si="1"/>
        <v>2</v>
      </c>
      <c r="F30" s="49">
        <f>IF(MIN('[1]Tableau-temps'!$B49:$AE49)=0,"",MIN('[1]Tableau-temps'!$B49:$AE49))</f>
        <v>3.1249999999999997E-3</v>
      </c>
      <c r="G30" s="49">
        <f>IF(MAX('[1]Tableau-temps'!$B49:$AE49)=0,"",MAX('[1]Tableau-temps'!$B49:$AE49))</f>
        <v>3.1481481481481482E-3</v>
      </c>
      <c r="H30" s="49">
        <f>IF(SUM('[1]Tableau-temps'!$B49:$AE49)=0,"",SUM('[1]Tableau-temps'!$B49:$AE49))</f>
        <v>6.2731481481481475E-3</v>
      </c>
      <c r="I30" s="50">
        <f t="shared" si="0"/>
        <v>5.16</v>
      </c>
    </row>
    <row r="31" spans="2:9">
      <c r="B31" s="45" t="s">
        <v>85</v>
      </c>
      <c r="C31" s="46" t="s">
        <v>76</v>
      </c>
      <c r="D31" s="47">
        <f>IF('[1]Tableau-temps'!$B45="","",AVERAGE('[1]Tableau-temps'!$B45:$AO45))</f>
        <v>3.2175925925925931E-3</v>
      </c>
      <c r="E31" s="48">
        <f t="shared" si="1"/>
        <v>2</v>
      </c>
      <c r="F31" s="49">
        <f>IF(MIN('[1]Tableau-temps'!$B45:$AE45)=0,"",MIN('[1]Tableau-temps'!$B45:$AE45))</f>
        <v>3.0324074074074073E-3</v>
      </c>
      <c r="G31" s="49">
        <f>IF(MAX('[1]Tableau-temps'!$B45:$AE45)=0,"",MAX('[1]Tableau-temps'!$B45:$AE45))</f>
        <v>3.4027777777777784E-3</v>
      </c>
      <c r="H31" s="49">
        <f>IF(SUM('[1]Tableau-temps'!$B45:$AE45)=0,"",SUM('[1]Tableau-temps'!$B45:$AE45))</f>
        <v>6.4351851851851861E-3</v>
      </c>
      <c r="I31" s="50">
        <f t="shared" si="0"/>
        <v>5.16</v>
      </c>
    </row>
    <row r="32" spans="2:9">
      <c r="B32" s="45" t="s">
        <v>40</v>
      </c>
      <c r="C32" s="46" t="s">
        <v>84</v>
      </c>
      <c r="D32" s="47">
        <f>IF('[1]Tableau-temps'!$B38="","",AVERAGE('[1]Tableau-temps'!$B38:$AO38))</f>
        <v>3.2291666666666666E-3</v>
      </c>
      <c r="E32" s="48">
        <f t="shared" si="1"/>
        <v>2</v>
      </c>
      <c r="F32" s="49">
        <f>IF(MIN('[1]Tableau-temps'!$B38:$AE38)=0,"",MIN('[1]Tableau-temps'!$B38:$AE38))</f>
        <v>3.1481481481481482E-3</v>
      </c>
      <c r="G32" s="49">
        <f>IF(MAX('[1]Tableau-temps'!$B38:$AE38)=0,"",MAX('[1]Tableau-temps'!$B38:$AE38))</f>
        <v>3.3101851851851851E-3</v>
      </c>
      <c r="H32" s="49">
        <f>IF(SUM('[1]Tableau-temps'!$B38:$AE38)=0,"",SUM('[1]Tableau-temps'!$B38:$AE38))</f>
        <v>6.4583333333333333E-3</v>
      </c>
      <c r="I32" s="50">
        <f t="shared" si="0"/>
        <v>5.16</v>
      </c>
    </row>
    <row r="33" spans="2:9">
      <c r="B33" s="45" t="s">
        <v>58</v>
      </c>
      <c r="C33" s="46" t="s">
        <v>86</v>
      </c>
      <c r="D33" s="47">
        <f>IF('[1]Tableau-temps'!$B51="","",AVERAGE('[1]Tableau-temps'!$B51:$AO51))</f>
        <v>3.2465277777777779E-3</v>
      </c>
      <c r="E33" s="48">
        <f t="shared" si="1"/>
        <v>2</v>
      </c>
      <c r="F33" s="49">
        <f>IF(MIN('[1]Tableau-temps'!$B51:$AE51)=0,"",MIN('[1]Tableau-temps'!$B51:$AE51))</f>
        <v>3.2060185185185191E-3</v>
      </c>
      <c r="G33" s="49">
        <f>IF(MAX('[1]Tableau-temps'!$B51:$AE51)=0,"",MAX('[1]Tableau-temps'!$B51:$AE51))</f>
        <v>3.2870370370370367E-3</v>
      </c>
      <c r="H33" s="49">
        <f>IF(SUM('[1]Tableau-temps'!$B51:$AE51)=0,"",SUM('[1]Tableau-temps'!$B51:$AE51))</f>
        <v>6.4930555555555557E-3</v>
      </c>
      <c r="I33" s="50">
        <f t="shared" si="0"/>
        <v>5.16</v>
      </c>
    </row>
    <row r="34" spans="2:9">
      <c r="B34" s="45" t="s">
        <v>33</v>
      </c>
      <c r="C34" s="46" t="s">
        <v>79</v>
      </c>
      <c r="D34" s="47">
        <f>IF('[1]Tableau-temps'!$B27="","",AVERAGE('[1]Tableau-temps'!$B27:$AO27))</f>
        <v>3.5358796296296301E-3</v>
      </c>
      <c r="E34" s="48">
        <f t="shared" si="1"/>
        <v>2</v>
      </c>
      <c r="F34" s="49">
        <f>IF(MIN('[1]Tableau-temps'!$B27:$AE27)=0,"",MIN('[1]Tableau-temps'!$B27:$AE27))</f>
        <v>3.5069444444444445E-3</v>
      </c>
      <c r="G34" s="49">
        <f>IF(MAX('[1]Tableau-temps'!$B27:$AE27)=0,"",MAX('[1]Tableau-temps'!$B27:$AE27))</f>
        <v>3.5648148148148154E-3</v>
      </c>
      <c r="H34" s="49">
        <f>IF(SUM('[1]Tableau-temps'!$B27:$AE27)=0,"",SUM('[1]Tableau-temps'!$B27:$AE27))</f>
        <v>7.0717592592592603E-3</v>
      </c>
      <c r="I34" s="50">
        <f t="shared" si="0"/>
        <v>5.16</v>
      </c>
    </row>
    <row r="35" spans="2:9">
      <c r="B35" s="45" t="s">
        <v>87</v>
      </c>
      <c r="C35" s="46" t="s">
        <v>76</v>
      </c>
      <c r="D35" s="47">
        <f>IF('[1]Tableau-temps'!$B40="","",AVERAGE('[1]Tableau-temps'!$B40:$AO40))</f>
        <v>3.7094907407407406E-3</v>
      </c>
      <c r="E35" s="48">
        <f t="shared" si="1"/>
        <v>2</v>
      </c>
      <c r="F35" s="49">
        <f>IF(MIN('[1]Tableau-temps'!$B40:$AE40)=0,"",MIN('[1]Tableau-temps'!$B40:$AE40))</f>
        <v>3.6574074074074074E-3</v>
      </c>
      <c r="G35" s="49">
        <f>IF(MAX('[1]Tableau-temps'!$B40:$AE40)=0,"",MAX('[1]Tableau-temps'!$B40:$AE40))</f>
        <v>3.7615740740740739E-3</v>
      </c>
      <c r="H35" s="49">
        <f>IF(SUM('[1]Tableau-temps'!$B40:$AE40)=0,"",SUM('[1]Tableau-temps'!$B40:$AE40))</f>
        <v>7.4189814814814813E-3</v>
      </c>
      <c r="I35" s="50">
        <f t="shared" si="0"/>
        <v>5.16</v>
      </c>
    </row>
    <row r="36" spans="2:9">
      <c r="B36" s="45" t="s">
        <v>31</v>
      </c>
      <c r="C36" s="46" t="s">
        <v>78</v>
      </c>
      <c r="D36" s="47">
        <f>IF('[1]Tableau-temps'!$B24="","",AVERAGE('[1]Tableau-temps'!$B24:$AO24))</f>
        <v>3.9120370370370368E-3</v>
      </c>
      <c r="E36" s="48">
        <f t="shared" si="1"/>
        <v>2</v>
      </c>
      <c r="F36" s="49">
        <f>IF(MIN('[1]Tableau-temps'!$B24:$AE24)=0,"",MIN('[1]Tableau-temps'!$B24:$AE24))</f>
        <v>3.8657407407407408E-3</v>
      </c>
      <c r="G36" s="49">
        <f>IF(MAX('[1]Tableau-temps'!$B24:$AE24)=0,"",MAX('[1]Tableau-temps'!$B24:$AE24))</f>
        <v>3.9583333333333337E-3</v>
      </c>
      <c r="H36" s="49">
        <f>IF(SUM('[1]Tableau-temps'!$B24:$AE24)=0,"",SUM('[1]Tableau-temps'!$B24:$AE24))</f>
        <v>7.8240740740740736E-3</v>
      </c>
      <c r="I36" s="50">
        <f t="shared" si="0"/>
        <v>5.16</v>
      </c>
    </row>
    <row r="37" spans="2:9">
      <c r="B37" s="45" t="s">
        <v>18</v>
      </c>
      <c r="C37" s="46" t="s">
        <v>84</v>
      </c>
      <c r="D37" s="47">
        <f>IF('[1]Tableau-temps'!$B11="","",AVERAGE('[1]Tableau-temps'!$B11:$AO11))</f>
        <v>3.0208333333333333E-3</v>
      </c>
      <c r="E37" s="48">
        <f t="shared" si="1"/>
        <v>1</v>
      </c>
      <c r="F37" s="49">
        <f>IF(MIN('[1]Tableau-temps'!$B11:$AE11)=0,"",MIN('[1]Tableau-temps'!$B11:$AE11))</f>
        <v>3.0208333333333333E-3</v>
      </c>
      <c r="G37" s="49">
        <f>IF(MAX('[1]Tableau-temps'!$B11:$AE11)=0,"",MAX('[1]Tableau-temps'!$B11:$AE11))</f>
        <v>3.0208333333333333E-3</v>
      </c>
      <c r="H37" s="49">
        <f>IF(SUM('[1]Tableau-temps'!$B11:$AE11)=0,"",SUM('[1]Tableau-temps'!$B11:$AE11))</f>
        <v>3.0208333333333333E-3</v>
      </c>
      <c r="I37" s="50">
        <f t="shared" si="0"/>
        <v>2.58</v>
      </c>
    </row>
    <row r="38" spans="2:9">
      <c r="B38" s="45" t="s">
        <v>44</v>
      </c>
      <c r="C38" s="46" t="s">
        <v>76</v>
      </c>
      <c r="D38" s="47">
        <f>IF('[1]Tableau-temps'!$B42="","",AVERAGE('[1]Tableau-temps'!$B42:$AO42))</f>
        <v>3.1828703703703702E-3</v>
      </c>
      <c r="E38" s="48">
        <f t="shared" si="1"/>
        <v>1</v>
      </c>
      <c r="F38" s="49">
        <f>IF(MIN('[1]Tableau-temps'!$B42:$AE42)=0,"",MIN('[1]Tableau-temps'!$B42:$AE42))</f>
        <v>3.1828703703703702E-3</v>
      </c>
      <c r="G38" s="49">
        <f>IF(MAX('[1]Tableau-temps'!$B42:$AE42)=0,"",MAX('[1]Tableau-temps'!$B42:$AE42))</f>
        <v>3.1828703703703702E-3</v>
      </c>
      <c r="H38" s="49">
        <f>IF(SUM('[1]Tableau-temps'!$B42:$AE42)=0,"",SUM('[1]Tableau-temps'!$B42:$AE42))</f>
        <v>3.1828703703703702E-3</v>
      </c>
      <c r="I38" s="50">
        <f t="shared" si="0"/>
        <v>2.58</v>
      </c>
    </row>
    <row r="39" spans="2:9">
      <c r="B39" s="45" t="s">
        <v>88</v>
      </c>
      <c r="C39" s="46" t="s">
        <v>83</v>
      </c>
      <c r="D39" s="47">
        <f>IF('[1]Tableau-temps'!$B43="","",AVERAGE('[1]Tableau-temps'!$B43:$AO43))</f>
        <v>3.3564814814814811E-3</v>
      </c>
      <c r="E39" s="48">
        <f t="shared" si="1"/>
        <v>1</v>
      </c>
      <c r="F39" s="49">
        <f>IF(MIN('[1]Tableau-temps'!$B43:$AE43)=0,"",MIN('[1]Tableau-temps'!$B43:$AE43))</f>
        <v>3.3564814814814811E-3</v>
      </c>
      <c r="G39" s="49">
        <f>IF(MAX('[1]Tableau-temps'!$B43:$AE43)=0,"",MAX('[1]Tableau-temps'!$B43:$AE43))</f>
        <v>3.3564814814814811E-3</v>
      </c>
      <c r="H39" s="49">
        <f>IF(SUM('[1]Tableau-temps'!$B43:$AE43)=0,"",SUM('[1]Tableau-temps'!$B43:$AE43))</f>
        <v>3.3564814814814811E-3</v>
      </c>
      <c r="I39" s="50">
        <f t="shared" si="0"/>
        <v>2.58</v>
      </c>
    </row>
    <row r="40" spans="2:9">
      <c r="B40" s="45" t="s">
        <v>89</v>
      </c>
      <c r="C40" s="46" t="s">
        <v>84</v>
      </c>
      <c r="D40" s="47">
        <f>IF('[1]Tableau-temps'!$B41="","",AVERAGE('[1]Tableau-temps'!$B41:$AO41))</f>
        <v>3.37962962962963E-3</v>
      </c>
      <c r="E40" s="48">
        <f t="shared" si="1"/>
        <v>1</v>
      </c>
      <c r="F40" s="49">
        <f>IF(MIN('[1]Tableau-temps'!$B41:$AE41)=0,"",MIN('[1]Tableau-temps'!$B41:$AE41))</f>
        <v>3.37962962962963E-3</v>
      </c>
      <c r="G40" s="49">
        <f>IF(MAX('[1]Tableau-temps'!$B41:$AE41)=0,"",MAX('[1]Tableau-temps'!$B41:$AE41))</f>
        <v>3.37962962962963E-3</v>
      </c>
      <c r="H40" s="49">
        <f>IF(SUM('[1]Tableau-temps'!$B41:$AE41)=0,"",SUM('[1]Tableau-temps'!$B41:$AE41))</f>
        <v>3.37962962962963E-3</v>
      </c>
      <c r="I40" s="50">
        <f t="shared" si="0"/>
        <v>2.58</v>
      </c>
    </row>
    <row r="41" spans="2:9">
      <c r="B41" s="45" t="s">
        <v>47</v>
      </c>
      <c r="C41" s="46" t="s">
        <v>83</v>
      </c>
      <c r="D41" s="47">
        <f>IF('[1]Tableau-temps'!$B46="","",AVERAGE('[1]Tableau-temps'!$B46:$AO46))</f>
        <v>3.6226851851851854E-3</v>
      </c>
      <c r="E41" s="48">
        <f t="shared" si="1"/>
        <v>1</v>
      </c>
      <c r="F41" s="49">
        <f>IF(MIN('[1]Tableau-temps'!$B46:$AE46)=0,"",MIN('[1]Tableau-temps'!$B46:$AE46))</f>
        <v>3.6226851851851854E-3</v>
      </c>
      <c r="G41" s="49">
        <f>IF(MAX('[1]Tableau-temps'!$B46:$AE46)=0,"",MAX('[1]Tableau-temps'!$B46:$AE46))</f>
        <v>3.6226851851851854E-3</v>
      </c>
      <c r="H41" s="49">
        <f>IF(SUM('[1]Tableau-temps'!$B46:$AE46)=0,"",SUM('[1]Tableau-temps'!$B46:$AE46))</f>
        <v>3.6226851851851854E-3</v>
      </c>
      <c r="I41" s="50">
        <f t="shared" si="0"/>
        <v>2.58</v>
      </c>
    </row>
    <row r="42" spans="2:9">
      <c r="B42" s="45" t="s">
        <v>15</v>
      </c>
      <c r="C42" s="46" t="s">
        <v>75</v>
      </c>
      <c r="D42" s="47">
        <f>IF('[1]Tableau-temps'!$B7="","",AVERAGE('[1]Tableau-temps'!$B7:$AO7))</f>
        <v>3.6921296296296298E-3</v>
      </c>
      <c r="E42" s="48">
        <f t="shared" si="1"/>
        <v>1</v>
      </c>
      <c r="F42" s="49">
        <f>IF(MIN('[1]Tableau-temps'!$B7:$AE7)=0,"",MIN('[1]Tableau-temps'!$B7:$AE7))</f>
        <v>3.6921296296296298E-3</v>
      </c>
      <c r="G42" s="49">
        <f>IF(MAX('[1]Tableau-temps'!$B7:$AE7)=0,"",MAX('[1]Tableau-temps'!$B7:$AE7))</f>
        <v>3.6921296296296298E-3</v>
      </c>
      <c r="H42" s="49">
        <f>IF(SUM('[1]Tableau-temps'!$B7:$AE7)=0,"",SUM('[1]Tableau-temps'!$B7:$AE7))</f>
        <v>3.6921296296296298E-3</v>
      </c>
      <c r="I42" s="50">
        <f t="shared" si="0"/>
        <v>2.58</v>
      </c>
    </row>
    <row r="43" spans="2:9">
      <c r="B43" s="45" t="s">
        <v>37</v>
      </c>
      <c r="C43" s="46" t="s">
        <v>79</v>
      </c>
      <c r="D43" s="47">
        <f>IF('[1]Tableau-temps'!$B35="","",AVERAGE('[1]Tableau-temps'!$B35:$AO35))</f>
        <v>3.7152777777777774E-3</v>
      </c>
      <c r="E43" s="48">
        <f t="shared" si="1"/>
        <v>1</v>
      </c>
      <c r="F43" s="49">
        <f>IF(MIN('[1]Tableau-temps'!$B35:$AE35)=0,"",MIN('[1]Tableau-temps'!$B35:$AE35))</f>
        <v>3.7152777777777774E-3</v>
      </c>
      <c r="G43" s="49">
        <f>IF(MAX('[1]Tableau-temps'!$B35:$AE35)=0,"",MAX('[1]Tableau-temps'!$B35:$AE35))</f>
        <v>3.7152777777777774E-3</v>
      </c>
      <c r="H43" s="49">
        <f>IF(SUM('[1]Tableau-temps'!$B35:$AE35)=0,"",SUM('[1]Tableau-temps'!$B35:$AE35))</f>
        <v>3.7152777777777774E-3</v>
      </c>
      <c r="I43" s="50">
        <f t="shared" si="0"/>
        <v>2.58</v>
      </c>
    </row>
    <row r="44" spans="2:9">
      <c r="B44" s="45" t="s">
        <v>63</v>
      </c>
      <c r="C44" s="46" t="s">
        <v>83</v>
      </c>
      <c r="D44" s="47">
        <f>IF('[1]Tableau-temps'!$B44="","",AVERAGE('[1]Tableau-temps'!$B44:$AO44))</f>
        <v>3.8310185185185183E-3</v>
      </c>
      <c r="E44" s="48">
        <f t="shared" si="1"/>
        <v>1</v>
      </c>
      <c r="F44" s="49">
        <f>IF(MIN('[1]Tableau-temps'!$B44:$AE44)=0,"",MIN('[1]Tableau-temps'!$B44:$AE44))</f>
        <v>3.8310185185185183E-3</v>
      </c>
      <c r="G44" s="49">
        <f>IF(MAX('[1]Tableau-temps'!$B44:$AE44)=0,"",MAX('[1]Tableau-temps'!$B44:$AE44))</f>
        <v>3.8310185185185183E-3</v>
      </c>
      <c r="H44" s="49">
        <f>IF(SUM('[1]Tableau-temps'!$B44:$AE44)=0,"",SUM('[1]Tableau-temps'!$B44:$AE44))</f>
        <v>3.8310185185185183E-3</v>
      </c>
      <c r="I44" s="50">
        <f t="shared" si="0"/>
        <v>2.58</v>
      </c>
    </row>
    <row r="45" spans="2:9" ht="14.4" thickBot="1">
      <c r="B45" s="51" t="s">
        <v>29</v>
      </c>
      <c r="C45" s="52" t="s">
        <v>78</v>
      </c>
      <c r="D45" s="53">
        <f>IF('[1]Tableau-temps'!$B22="","",AVERAGE('[1]Tableau-temps'!$B22:$AO22))</f>
        <v>3.9467592592592592E-3</v>
      </c>
      <c r="E45" s="54">
        <f t="shared" si="1"/>
        <v>1</v>
      </c>
      <c r="F45" s="55">
        <f>IF(MIN('[1]Tableau-temps'!$B22:$AE22)=0,"",MIN('[1]Tableau-temps'!$B22:$AE22))</f>
        <v>3.9467592592592592E-3</v>
      </c>
      <c r="G45" s="55">
        <f>IF(MAX('[1]Tableau-temps'!$B22:$AE22)=0,"",MAX('[1]Tableau-temps'!$B22:$AE22))</f>
        <v>3.9467592592592592E-3</v>
      </c>
      <c r="H45" s="55">
        <f>IF(SUM('[1]Tableau-temps'!$B22:$AE22)=0,"",SUM('[1]Tableau-temps'!$B22:$AE22))</f>
        <v>3.9467592592592592E-3</v>
      </c>
      <c r="I45" s="56">
        <f t="shared" si="0"/>
        <v>2.58</v>
      </c>
    </row>
    <row r="47" spans="2:9">
      <c r="E47" s="60"/>
    </row>
  </sheetData>
  <sheetProtection sheet="1" objects="1" scenarios="1"/>
  <sortState ref="B3:I45">
    <sortCondition descending="1" ref="E3:E45"/>
  </sortState>
  <conditionalFormatting sqref="B3:I45">
    <cfRule type="cellIs" dxfId="1" priority="1" operator="equal">
      <formula>$K$4</formula>
    </cfRule>
    <cfRule type="cellIs" dxfId="0" priority="2" operator="equal">
      <formula>$K$3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J10"/>
  <sheetViews>
    <sheetView tabSelected="1" workbookViewId="0">
      <selection activeCell="K15" sqref="K15"/>
    </sheetView>
  </sheetViews>
  <sheetFormatPr baseColWidth="10" defaultRowHeight="13.8"/>
  <cols>
    <col min="1" max="5" width="11.19921875" style="1"/>
    <col min="6" max="6" width="8.3984375" style="1" customWidth="1"/>
    <col min="7" max="7" width="26.59765625" style="1" customWidth="1"/>
    <col min="8" max="8" width="22.8984375" style="1" customWidth="1"/>
    <col min="9" max="16384" width="11.19921875" style="1"/>
  </cols>
  <sheetData>
    <row r="1" spans="7:10" ht="31.2" customHeight="1" thickBot="1">
      <c r="G1" s="13" t="s">
        <v>8</v>
      </c>
      <c r="H1" s="14"/>
      <c r="I1" s="3"/>
      <c r="J1" s="3"/>
    </row>
    <row r="2" spans="7:10" ht="14.4" thickBot="1">
      <c r="G2" s="4" t="s">
        <v>5</v>
      </c>
      <c r="H2" s="5"/>
    </row>
    <row r="3" spans="7:10" ht="18.600000000000001" customHeight="1">
      <c r="G3" s="6" t="s">
        <v>0</v>
      </c>
      <c r="H3" s="7">
        <v>3.3557046979865771E-3</v>
      </c>
    </row>
    <row r="4" spans="7:10" ht="18.600000000000001" customHeight="1">
      <c r="G4" s="8" t="s">
        <v>7</v>
      </c>
      <c r="H4" s="9">
        <v>3.3060641133557792E-3</v>
      </c>
    </row>
    <row r="5" spans="7:10" ht="18.600000000000001" customHeight="1">
      <c r="G5" s="8" t="s">
        <v>6</v>
      </c>
      <c r="H5" s="10">
        <v>298</v>
      </c>
    </row>
    <row r="6" spans="7:10" ht="18.600000000000001" customHeight="1">
      <c r="G6" s="8" t="s">
        <v>1</v>
      </c>
      <c r="H6" s="9">
        <v>2.7546296296296294E-3</v>
      </c>
    </row>
    <row r="7" spans="7:10" ht="18.600000000000001" customHeight="1">
      <c r="G7" s="8" t="s">
        <v>2</v>
      </c>
      <c r="H7" s="9">
        <v>3.9699074074074072E-3</v>
      </c>
    </row>
    <row r="8" spans="7:10" ht="18.600000000000001" customHeight="1">
      <c r="G8" s="8" t="s">
        <v>3</v>
      </c>
      <c r="H8" s="9">
        <v>1.4548611111111111E-2</v>
      </c>
    </row>
    <row r="9" spans="7:10" ht="18.600000000000001" customHeight="1" thickBot="1">
      <c r="G9" s="11" t="s">
        <v>4</v>
      </c>
      <c r="H9" s="12">
        <f>298*2.598</f>
        <v>774.20399999999995</v>
      </c>
    </row>
    <row r="10" spans="7:10" ht="14.4" thickTop="1"/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Temps</vt:lpstr>
      <vt:lpstr>Moyenne indiv.</vt:lpstr>
      <vt:lpstr>Moyenne Troupe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</dc:creator>
  <cp:lastModifiedBy>maxime</cp:lastModifiedBy>
  <dcterms:created xsi:type="dcterms:W3CDTF">2016-03-21T15:53:04Z</dcterms:created>
  <dcterms:modified xsi:type="dcterms:W3CDTF">2016-03-21T21:42:24Z</dcterms:modified>
</cp:coreProperties>
</file>